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unsis\Desktop\(001 A ) OBRAS 2026\CONCURSO 26\"/>
    </mc:Choice>
  </mc:AlternateContent>
  <bookViews>
    <workbookView xWindow="390" yWindow="390" windowWidth="15135" windowHeight="15480" tabRatio="664"/>
  </bookViews>
  <sheets>
    <sheet name="CATALOGO ODONTOLOGIA" sheetId="90" r:id="rId1"/>
    <sheet name="Hoja1" sheetId="89" r:id="rId2"/>
  </sheets>
  <externalReferences>
    <externalReference r:id="rId3"/>
  </externalReferences>
  <definedNames>
    <definedName name="Año">[1]Datos!$H$52:$H$102</definedName>
    <definedName name="_xlnm.Print_Area" localSheetId="0">'CATALOGO ODONTOLOGIA'!$B$1:$G$165</definedName>
    <definedName name="_xlnm.Print_Area">#REF!</definedName>
    <definedName name="Costo_directo">[1]Datos!$D$35</definedName>
    <definedName name="decimal">[1]Datos!$L$43</definedName>
    <definedName name="GEN" localSheetId="0">#REF!</definedName>
    <definedName name="GEN">#REF!</definedName>
    <definedName name="Hasta_Utilidad">'[1]h)Cargos_Adicionales'!$D$25</definedName>
    <definedName name="HERRAMIENTA" localSheetId="0">#REF!</definedName>
    <definedName name="HERRAMIENTA">#REF!</definedName>
    <definedName name="Importe_Campo">'[1]b)Indirectos Desglosados'!$G$74</definedName>
    <definedName name="Importe_CargoAdicional">'[1]h)Cargos_Adicionales'!$D$44</definedName>
    <definedName name="Importe_Central">'[1]b)Indirectos Desglosados'!$G$74</definedName>
    <definedName name="Importe_Financiamiento">'[1]f)Financiamiento'!$I$85</definedName>
    <definedName name="Importe_Indirecto">'[1]b)Indirectos Desglosados'!$F$76</definedName>
    <definedName name="Importe_TotalObra">[1]Datos!$D$37</definedName>
    <definedName name="Importe_Utilidad" localSheetId="0">#REF!</definedName>
    <definedName name="Importe_Utilidad">#REF!</definedName>
    <definedName name="MAT." localSheetId="0">#REF!</definedName>
    <definedName name="MAT.">#REF!</definedName>
    <definedName name="OBRA" localSheetId="0">#REF!</definedName>
    <definedName name="OBRA">#REF!</definedName>
    <definedName name="pintura" localSheetId="0">#REF!</definedName>
    <definedName name="pintura">#REF!</definedName>
    <definedName name="Porcentaje_Campo">'[1]b)Indirectos Desglosados'!$H$74</definedName>
    <definedName name="Porcentaje_CargoAdicional">'[1]h)Cargos_Adicionales'!$E$44</definedName>
    <definedName name="Porcentaje_Central">'[1]b)Indirectos Desglosados'!$F$74</definedName>
    <definedName name="Porcentaje_Financiamiento">'[1]f)Financiamiento'!$K$85</definedName>
    <definedName name="Porcentaje_Indirecto">'[1]b)Indirectos Desglosados'!$H$76</definedName>
    <definedName name="Porcentaje_Utilidad" localSheetId="0">#REF!</definedName>
    <definedName name="Porcentaje_Utilidad">#REF!</definedName>
    <definedName name="PVIOL" localSheetId="0">#REF!</definedName>
    <definedName name="PVIOL">#REF!</definedName>
    <definedName name="Suma_Financiamiento">'[1]f)Financiamiento'!$K$83</definedName>
    <definedName name="TECNICA" localSheetId="0">#REF!</definedName>
    <definedName name="TECNICA">#REF!</definedName>
    <definedName name="_xlnm.Print_Titles" localSheetId="0">'CATALOGO ODONTOLOGIA'!$100:$104</definedName>
    <definedName name="_xlnm.Print_Titles">#REF!</definedName>
    <definedName name="Z_BD8249A4_EFCB_428A_8F4B_69959CFDCED9_.wvu.Rows" localSheetId="0" hidden="1">'CATALOGO ODONTOLOGIA'!#REF!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8" i="90" l="1"/>
  <c r="G154" i="90"/>
  <c r="G157" i="90"/>
  <c r="G155" i="90"/>
  <c r="C68" i="90"/>
  <c r="B66" i="90"/>
  <c r="B65" i="90"/>
  <c r="B64" i="90"/>
  <c r="B102" i="90"/>
  <c r="G156" i="90"/>
  <c r="G153" i="90"/>
  <c r="G152" i="90"/>
  <c r="G159" i="90" s="1"/>
  <c r="G149" i="90"/>
  <c r="G148" i="90"/>
  <c r="G147" i="90"/>
  <c r="G146" i="90"/>
  <c r="G145" i="90"/>
  <c r="G141" i="90"/>
  <c r="G140" i="90"/>
  <c r="G139" i="90"/>
  <c r="G138" i="90"/>
  <c r="G137" i="90"/>
  <c r="G136" i="90"/>
  <c r="G133" i="90"/>
  <c r="G132" i="90"/>
  <c r="G131" i="90"/>
  <c r="G130" i="90"/>
  <c r="G129" i="90"/>
  <c r="G128" i="90"/>
  <c r="G127" i="90"/>
  <c r="G126" i="90"/>
  <c r="G125" i="90"/>
  <c r="G124" i="90"/>
  <c r="G123" i="90"/>
  <c r="G120" i="90"/>
  <c r="G119" i="90"/>
  <c r="G118" i="90"/>
  <c r="G117" i="90"/>
  <c r="G116" i="90"/>
  <c r="G115" i="90"/>
  <c r="G114" i="90"/>
  <c r="G113" i="90"/>
  <c r="G112" i="90"/>
  <c r="G111" i="90"/>
  <c r="G110" i="90"/>
  <c r="G109" i="90"/>
  <c r="G108" i="90"/>
  <c r="G107" i="90"/>
  <c r="G106" i="90"/>
  <c r="G105" i="90"/>
  <c r="G99" i="90"/>
  <c r="G98" i="90"/>
  <c r="G97" i="90"/>
  <c r="G96" i="90"/>
  <c r="G95" i="90"/>
  <c r="G94" i="90"/>
  <c r="G142" i="90" l="1"/>
  <c r="G42" i="90" s="1"/>
  <c r="G45" i="90"/>
  <c r="G134" i="90"/>
  <c r="G41" i="90" s="1"/>
  <c r="G150" i="90"/>
  <c r="G44" i="90" s="1"/>
  <c r="G121" i="90"/>
  <c r="G160" i="90" l="1"/>
  <c r="G40" i="90"/>
  <c r="G50" i="90" s="1"/>
  <c r="G161" i="90"/>
  <c r="G162" i="90" s="1"/>
  <c r="G163" i="90" s="1"/>
  <c r="G52" i="90" l="1"/>
  <c r="G54" i="90" s="1"/>
  <c r="B101" i="90"/>
  <c r="B100" i="90"/>
  <c r="C70" i="90"/>
  <c r="B63" i="90"/>
</calcChain>
</file>

<file path=xl/sharedStrings.xml><?xml version="1.0" encoding="utf-8"?>
<sst xmlns="http://schemas.openxmlformats.org/spreadsheetml/2006/main" count="205" uniqueCount="150">
  <si>
    <t>CLAVE</t>
  </si>
  <si>
    <t>UNIDAD</t>
  </si>
  <si>
    <t>TOTAL</t>
  </si>
  <si>
    <t>PZA</t>
  </si>
  <si>
    <t>CANTIDAD</t>
  </si>
  <si>
    <t>M2</t>
  </si>
  <si>
    <t>M3</t>
  </si>
  <si>
    <t>KG</t>
  </si>
  <si>
    <t>ML</t>
  </si>
  <si>
    <t>SAL</t>
  </si>
  <si>
    <t>UNIVERSIDAD DE LA SIERRA SUR</t>
  </si>
  <si>
    <t>CATALOGO DE CONCEPTOS</t>
  </si>
  <si>
    <t>DESCRIPCION DE CONCEPTO</t>
  </si>
  <si>
    <t>P. U.</t>
  </si>
  <si>
    <t>IMPORTE</t>
  </si>
  <si>
    <t>TOTAL DE CIMENTACIÓN</t>
  </si>
  <si>
    <t>TOTAL DE ESTRUCTURA</t>
  </si>
  <si>
    <t>TOTAL INSTALACIONES</t>
  </si>
  <si>
    <t>CAP-01</t>
  </si>
  <si>
    <t>CAPITULO 01.-CIMENTACIÓN</t>
  </si>
  <si>
    <t>CAP-02</t>
  </si>
  <si>
    <t>CAPITULO 02.- ESTRUCTURA</t>
  </si>
  <si>
    <t>CAP-03</t>
  </si>
  <si>
    <t>SUB TOTAL</t>
  </si>
  <si>
    <t>SAL.</t>
  </si>
  <si>
    <t>CADENA DE DESPLANTE DE 14X15 CMS. EN PUERTAS, CON CONCRETO F'C=200 KG/CM2, ARMADO CON 4 VAR. DE 3/8", EST. DE 1/4" @ 20 CMS. INCLUYE: CRUCE DE VARILLAS, CIMBRA COMUN, COLADO, VIBRADO, Y DESCIMBRADO.</t>
  </si>
  <si>
    <t>CMN001</t>
  </si>
  <si>
    <t>CMN002</t>
  </si>
  <si>
    <t>CMN003</t>
  </si>
  <si>
    <t>CMN004</t>
  </si>
  <si>
    <t>CMN005</t>
  </si>
  <si>
    <t>CMN006</t>
  </si>
  <si>
    <t>CMN007</t>
  </si>
  <si>
    <t>PLANTILLA DE CONCRETO HECHO EN OBRA F'C=100 KG/CM2 DE 5 CM DE ESPESOR, INCLUYE; CIMBRADO, DESCIMBRADO, VACIADO, NIVELADO, HERRAMIENTA, MATERIAL Y MANO DE OBRA.</t>
  </si>
  <si>
    <t>CMN008</t>
  </si>
  <si>
    <t>PLANTILLA DE CONCRETO HECHO EN OBRA F'C=100 KG/CM2 DE 10 CM DE ESPESOR, INCLUYE; CIMBRADO, DESCIMBRADO, VACIADO, NIVELADO, HERRAMIENTA, MATERIAL Y MANO DE OBRA.</t>
  </si>
  <si>
    <t>CMN009</t>
  </si>
  <si>
    <t>CMN010</t>
  </si>
  <si>
    <t>CMN011</t>
  </si>
  <si>
    <t>CMN012</t>
  </si>
  <si>
    <t>CMN013</t>
  </si>
  <si>
    <t>CMN014</t>
  </si>
  <si>
    <t>CMN015</t>
  </si>
  <si>
    <t>CMN016</t>
  </si>
  <si>
    <t>CMN017</t>
  </si>
  <si>
    <t>CMN018</t>
  </si>
  <si>
    <t>CMN019</t>
  </si>
  <si>
    <t>ETA001</t>
  </si>
  <si>
    <t>ETA002</t>
  </si>
  <si>
    <t>ETA003</t>
  </si>
  <si>
    <t>ETA004</t>
  </si>
  <si>
    <t>ETA005</t>
  </si>
  <si>
    <t>ETA006</t>
  </si>
  <si>
    <t>ETA007</t>
  </si>
  <si>
    <t>ETA008</t>
  </si>
  <si>
    <t>ETA009</t>
  </si>
  <si>
    <t>ETA010</t>
  </si>
  <si>
    <t>ETA011</t>
  </si>
  <si>
    <t>CAP-04</t>
  </si>
  <si>
    <t>IER001</t>
  </si>
  <si>
    <t>IER002</t>
  </si>
  <si>
    <t>IER003</t>
  </si>
  <si>
    <t>IER004</t>
  </si>
  <si>
    <t>IER005</t>
  </si>
  <si>
    <t>IHS001</t>
  </si>
  <si>
    <t>IHS002</t>
  </si>
  <si>
    <t>IHS003</t>
  </si>
  <si>
    <t>IHS004</t>
  </si>
  <si>
    <t>IHS005</t>
  </si>
  <si>
    <t>16 % I.V.A</t>
  </si>
  <si>
    <t>EXCAVACION A CIELO ABIERTO EN MATERIAL TIPO B, POR MEDIOS MECANICOS, A UNA PROFUNDIDAD PROMEDIO DE 1.00 MT., INCLUYE; TRASPALEOS, CARGA, DESCARGA, Y RETIRO DEL MATERIAL NO UTIL EN CAMION VOLTEO, FUERA DE LA INSTITUCION, A LA DISTANCIA NECESARIA, COMO MINIMO A 1 KM. A LA REDONDA, Y TODO LO NECESARIO PARA SU CORRECTA EJECUCIÓN.</t>
  </si>
  <si>
    <t>EXCAVACIÓN EN CEPAS HASTA 2,00 MT DE PROFUNDIDAD, POR MEDIOS MECANICOS EN TERRENO TIPO "B", PROFUNDIDAD INDICADA EN OBRA, INCLUYE; TRASPALEOS, CARGA, DESCARGA, Y RETIRO DEL MATERIAL NO UTIL EN CAMION VOLTEO, FUERA DE LA INSTITUCION, A LA DISTANCIA NECESARIA, COMO MINIMO A 1 KM. A LA REDONDA, Y TODO LO NECESARIO PARA SU CORRECTA EJECUCIÓN.</t>
  </si>
  <si>
    <t>EXCAVACIÓN MANUAL EN CEPAS EN TERRENO TIPO "B", PROFUNDIDAD INDICADA EN OBRA, INCLUYE; TRASPALEOS, CARGA, DESCARGA, Y RETIRO DEL MATERIAL NO UTIL EN CAMION VOLTEO, FUERA DE LA INSTITUCION, A LA DISTANCIA NECESARIA, COMO MINIMO A 1 KM. A LA REDONDA, Y TODO LO NECESARIO PARA SU CORRECTA EJECUCIÓN.</t>
  </si>
  <si>
    <t>SUMINISTRO Y RELLENO DE MATERIAL INERTE CON BAILARINA Y AGUA, EN CAPAS DE 20 CM. DE ESPESOR, AL 95% DE SU P.V.S. INCLUYE: TRASPALEO, ACARREOS DENTRO DE LA OBRA POR MEDIOS MANUALES O MECANICOS, HERRAMIENTA, MANO DE OBRA, PRUEBAS DE LABORATORIO (3 EXTRACCIONES POR CAPA), ESTE TRABAJO DEBERA REALIZARSE EN SU TOTALIDAD ENSEGUIDA DEL DESCIMBRADO DE LAS CADENAS DE DESPLANTE, PREVIO AL COLADO DE COLUMNAS Y MUROS.</t>
  </si>
  <si>
    <t>CONCRETO PREMEZCLADO F'C=250 KG/CM² EN ESTRUCTURA (LOSAS DE ENTREPISO, LOSA DE AZOTEA, TRABES), T.M.A. 3/4", REVENIMIENTO DE 12 +- 3.5 CMS., COLADO MONOLITICAMENTE DE LOSAS, TRABES Y CADENAS DE CERRAMIENTO, INCLUYE: NIVELADO, MAESTREADO, EN EL CASO DE LA LOSA DE AZOTEA ACABADO FINO PARA RECIBIR IMPERMEABILIZANTE, REVENIMIENTO, BOMBEO, VIBRADO, CURADO DE 7 DIAS COMO MINIMO, PRUEBAS DE LABORATORIO DE UNA MUESTRA POR CADA 12 M3, EN VOLUMENES PEQUEÑOS, MINIMO 1 MUESTRA POR 6 M3. (MUESTRA DE 4 CILINDROS)., ELEVACIONES HASTA UNA ALTURA DE 9.00 MT., LIMPIEZA Y RETIRO DE SOBRANTES FUERA DE LA OBRA.</t>
  </si>
  <si>
    <t>CONCRETO HECHO EN OBRA F'C=250 KG/CM² EN ESTRUCTURA (COLUMNAS, MUROS, RAMPAS, LOSAS), T.M.A. 3/4", REVENIMIENTO  DE 12 +- 3.5 CMS.,  INCLUYE; COLOCADO, VIBRADO, CURADO, NIVELACION, PLOMO, ESCUADRA, PRUEBAS DE LABORATORIO DE UNA MUESTRA POR CADA 12 M3, EN VOLUMENES PEQUEÑOS, MINIMO 1 MUESTRA DE 3-6 M3. (MUESTRA DE 4 CILINDROS)., ELEVACIONES HASTA UNA ALTURA DE 9.00 MT.</t>
  </si>
  <si>
    <t>TOTAL DE ALBAÑILERÍA</t>
  </si>
  <si>
    <t>CAPITULO 03. ALBAÑILERIA</t>
  </si>
  <si>
    <t>A).-INSTALACION ELECTRICA, RED, Y CAMARAS</t>
  </si>
  <si>
    <t>TOTAL A) INSTALACION ELECTRICA, RED, Y CAMARAS</t>
  </si>
  <si>
    <t>B) INSTALACION HIDRAULICA-SANITARIA</t>
  </si>
  <si>
    <t>TOTAL B) INSTALACION HIDRAULICA-SANITARIA</t>
  </si>
  <si>
    <t>SALIDA DE CONTACTO EN PLANTA BAJA Y ALTA, CON CAJA DE REGISTRO GALVANIZADA Y TUBO CONDUIT PVC TIPO PESADO DE 13 MM. (0.50 M), 19 MM. (4.50 M), 25 MM. (1.50 M), Y 32 MM (1.00 M), CABLE THW CONDUMEX CAL.10 (31 M.), DESNUDO CAL. 10 (6.30 M), DESNUDO CAL. 12 (4.50 M), DESNUDO CAL. 8 (1.10 M), INCLUYE; CURVAS, CONTRA Y MONITOR, EXCAVACION, RELLENO, RANURAS, RESANES, PERFILADO DE CAJAS Y CHALUPAS A PLOMO Y ESCUADRA, ACABADO FINO, LIMPIEZA DE DUCTERIA, CAJAS Y/O CHALUPAS, PRUEBAS, Y TODO LO NECESARIO PARA SU BUEN FUNCIONAMIENTO, VER DISTACIAS Y ESPECIFICACIONES EN PLANO ELECTRICO.</t>
  </si>
  <si>
    <t>SALIDA DE ALUMBRADO EN MURO-LOSA MACIZA, EN PLANTA BAJA Y ALTA, CON CAJA DE REGISTRO GALVANIZADA Y TUBO CONDUIT PVC TIPO PESADO DE 13 MM (3.50 M), 19 MM (1.00 M), Y 25 MM (0.50 M), CABLE THW CONDUMEX CAL. 12 (16 M.), DESNUDO CAL. 14 (4 M.), DESNUDO CAL. 12 (0.50 M.), Y DESNUDO CAL. 10 (1 M.) INCLUYE; RANURAS, RESANES, CURVAS, CONTRA Y MONITOR, PRUEBAS, LIMPIEZA DE LA DUCTERIA, Y TODO LO NECESARIO PARA SU CORRECTA EJECUCION. (VER PLANO ELECTRICO).</t>
  </si>
  <si>
    <t xml:space="preserve">SUMINISTRO, HABILITADO, ARMADO Y COLOCACION DE ACERO DE REFUERZO DE # 2 (ALAMBRON) FY=2530 KG/CM2, EN ESTRUCTURA, CONTEMPLAR EN EL PRECIO UNITARIO LOS ANCLAJES, TRASLAPES, SILLETAS, GANCHOS, ESCUADRAS, DESPERDICIOS, PRUEBAS DE LABORATORIO, LIMPIEZA Y RETIRO DE SOBRANTES, VER ESPECIFICACIONES EN PLANOS ESTRUCTURALES. </t>
  </si>
  <si>
    <t xml:space="preserve">SUMINISTRO, HABILITADO, ARMADO Y COLOCACION DE ACERO DE REFUERZO DIAM. #2 (ALAMBRON) FY=2530 KG/CM2, CONTEMPLAR EN EL PRECIO UNITARIO LOS ANCLAJES, TRASLAPES, SILLETAS, GANCHOS, ESCUADRAS, DESPERDICIOS, PRUEBAS DE LABORATORIO, LIMPIEZA Y RETIRO DE SOBRANTES, VER ESPECIFICACIONES EN PLANOS ESTRUCTURALES. </t>
  </si>
  <si>
    <t xml:space="preserve">SUMINISTRO, HABILITADO,  ARMADO, Y COLOCACION DE ACERO DE REFUERZO EN CIMENTACION DIAM. #3 FY=4200 KG/CM2, ANCLAJE EN CIMENTACION DE 0.40 M., CONTEMPLAR EN EL PRECIO UNITARIO LOS ANCLAJES, TRASLAPES, SILLETAS, GANCHOS, ESCUADRAS, DESPERDICIOS, PRUEBAS DE LABORATORIO, LIMPIEZA Y RETIRO DE SOBRANTES, VER ESPECIFICACIONES EN PLANOS ESTRUCTURALES. </t>
  </si>
  <si>
    <t xml:space="preserve">SUMINISTRO, HABILITADO,  ARMADO, Y COLOCACION DE ACERO DE REFUERZO EN CIMENTACION DIAM. #4 FY=4200 KG/CM2,  ANCLAJE EN CIMENTACION DE 0.50 M., CONTEMPLAR EN EL PRECIO UNITARIO LOS ANCLAJES, TRASLAPES, SILLETAS, GANCHOS, ESCUADRAS, DESPERDICIOS, PRUEBAS DE LABORATORIO, LIMPIEZA Y RETIRO DE SOBRANTES, VER ESPECIFICACIONES EN PLANOS ESTRUCTURALES. </t>
  </si>
  <si>
    <t>CIMBRA PARA CIMENTACIÓN CON MADERA DE PINO DE 3A. ACABADO COMÚN, INCLUYE: CIMBRADO, DESCIMBRADO, DESMOLDANTE, PLOMO, ESCUADRA, NIVEL, LIMPIEZA Y RETIRO DE SOBRANTES FUERA DE LA OBRA.</t>
  </si>
  <si>
    <t>CONCRETO PREMEZCLADO F'C=250 KG/CM2 EN CIMENTACIÓN T.M.A. 3/4", REVENIMIENTO DE 12+- 3.5 CMS., INCLUYE; COLOCADO, VIBRADO, CURADO, NIVELACION, PLOMO, ESCUADRA, PRUEBAS DE LABORATORIO DE UNA MUESTRA POR CADA 12 M3, RESPECTO A VOLUMENES PEQUEÑOS SERA UN MINIMO DE 1 MUESTRA POR 6 M3. (MUESTRA DE 4 CILINDROS).</t>
  </si>
  <si>
    <t>CONCRETO HECHO EN OBRA F'C=250 KG/CM2 EN CIMENTACIÓN T.M.A. 3/4", REVENIMIENTO DE 12+- 3.5 CMS., INCLUYE; COLOCADO, VIBRADO, CURADO, NIVELACION, PLOMO, ESCUADRA,  PRUEBAS DE LABORATORIO DE UNA MUESTRA POR CADA 12 M3, RESPECTO A VOLUMENES PEQUEÑOS SERA UN MINIMO DE 1 MUESTRA POR 6 M3. (MUESTRA DE 4 CILINDROS).</t>
  </si>
  <si>
    <t>CONCRETO HECHO EN OBRA F'C=100 KG/CM2 EN CIMENTACIÓN T.M.A. 3/4", REVENIMIENTO DE 12+- 3.5 CMS., INCLUYE; COLOCADO, VIBRADO, CURADO, NIVELACION, PLOMO, ESCUADRA,  PRUEBAS DE LABORATORIO DE UNA MUESTRA POR CADA 12 M3, RESPECTO A VOLUMENES PEQUEÑOS SERA UN MINIMO DE 1 MUESTRA POR 6 M3. (MUESTRA DE 4 CILINDROS).</t>
  </si>
  <si>
    <t>APAGADOR CON CAJA DE REGISTRO GALVANIZADA, TUBO CONDUIT PVC TIPO PESADO DE 13 MM. (5.00 M), TUBO CONDUIT PVC TIPO PESADO DE 19 MM (3.50 M), CON CABLE THW CAL. 12 (19.60 M), DESNUDO CAL. 12 (0.70 M) Y DESNUDO CAL. 14 (7.60 M), INCLUYE; INTERRUPTORES, PLACA DE RESINA DE 1 O 2 VENTANAS, MARCA QUINZIÑO, LINEA EVOLUCIÓN, COLOR BLANCO MERIDA, CURVAS, CONECTORES, RANURAS, RESANES, PRUEBAS, Y TODO LO NECESARIO PARA SU BUEN FUNCIONAMIENTO, (VER PLANO ELECTRICO).</t>
  </si>
  <si>
    <t>DESCRIPCIÓN:</t>
  </si>
  <si>
    <t>PARTIDAS</t>
  </si>
  <si>
    <t>CAPITULO 01. CIMENTACION</t>
  </si>
  <si>
    <t>CAPITULO 02. ESTRUCTURAS</t>
  </si>
  <si>
    <t xml:space="preserve">       B) INSTALACION HIDRAULICA - SANITARIA</t>
  </si>
  <si>
    <t xml:space="preserve">S U B T O T A L </t>
  </si>
  <si>
    <t>16 %   I. V. A.</t>
  </si>
  <si>
    <t xml:space="preserve">T O T A L </t>
  </si>
  <si>
    <t>CIMBRA COMÚN EN COLUMNAS Y MUROS, CON MADERA DE PINO O TRIPLAY DE PINO DE 16 A 18 MM. EN PLANTA BAJA Y ALTA, INCLUYE: HABILITADO, CIMBRADO, PLOMEADO, DESCIMBRADO, RETIRO DE RESIDUOS, RECORTE DE ALAMBRON O VARILLA, ELEVACIONES HASTA UNA ALTURA DE 8.00 MT., DEBERA USAR ESCUADRA Y PLOMO, LIMPIEZA Y RETIRO DE SOBRANTES FUERA DE LA OBRA.</t>
  </si>
  <si>
    <t>ALB001</t>
  </si>
  <si>
    <t>ALB002</t>
  </si>
  <si>
    <t>ALB003</t>
  </si>
  <si>
    <t>ALB004</t>
  </si>
  <si>
    <t>ALB005</t>
  </si>
  <si>
    <t>ALB006</t>
  </si>
  <si>
    <t xml:space="preserve">       A) INSTALACION ELECTRICA, RED, Y CAMARAS</t>
  </si>
  <si>
    <t xml:space="preserve">SUMINISTRO, HABILITADO, ARMADO Y COLOCACION DE ACERO DE REFUERZO DIAM.#3 FY= 4200 KG/CM2 EN ESTRUCTURA, EN PLANTA BAJA Y ALTA, TERMINACION DE VARILLA EN AZOTEA CON ESCUADRA DE 0.50 CM., ELEVACIONES HASTA UNA ALTURA DE 8.00 MT., CONTEMPLAR EN EL PRECIO UNITARIO LOS ANCLAJES, TRASLAPES, SILLETAS, GANCHOS, ESCUADRAS, DESPERDICIOS, PRUEBAS DE LABORATORIO, LIMPIEZA Y RETIRO DE SOBRANTES, VER ESPECIFICACIONES EN PLANOS ESTRUCTURALES. </t>
  </si>
  <si>
    <t xml:space="preserve">SUMINISTRO, HABILITADO, ARMADO Y COLOCACION DE ACERO DE REFUERZO DIAM.#4 FY= 4200 KG/CM2 EN ESTRUCTURA, EN PLANTA BAJA Y ALTA, TERMINACION DE VARILLA EN AZOTEA CON ESCUADRA DE 0.50 CM., ELEVACIONES HASTA UNA ALTURA DE 8.00 MT. CONTEMPLAR EN EL PRECIO UNITARIO LOS ANCLAJES, TRASLAPES, SILLETAS, GANCHOS, ESCUADRAS, DESPERDICIOS, PRUEBAS DE LABORATORIO, LIMPIEZA Y RETIRO DE SOBRANTES, VER ESPECIFICACIONES EN PLANOS ESTRUCTURALES. </t>
  </si>
  <si>
    <t>SALIDA O REGISTRO PARA RED DE CONDUCCION DE DATOS A 40 CM SOBRE NPT EN PLANTA BAJA Y ALTA, CON CAJA DE REGISTRO GALVANIZADA Y SOBRETAPA DE 13, 19 Y 25 MM., TUBO CONDUIT  PVC TIPO PESADO DE 19 MM. (3.50 ML), 25 MM. (4.00 ML), 32 MM. (5.50 ML), DEBERA USAR PLOMO, ESCUADRA, INCLUYE; RANURAS, RESANES, LIMPIEZA Y GUIADO DE DUCTERIA CON ALAMBRE GALV. CAL. 18, CAJAS Y/O CHALUPAS, CURVAS, CONECTORES, PRUEBAS, Y TODO LO NECESARIO PARA SU CORRECTA EJECUCION, VER DISTANCIAS EN PLANOS.</t>
  </si>
  <si>
    <t>SALIDA O REGISTRO PARA CAMARAS DE VIGILANCIA A 2.40 MT. DEL NPT., EN PLANTA BAJA Y ALTA, CON CAJA DE REGISTRO GALVANIZADA Y SOBRETAPA DE 13 y 19 MM., TUBO CONDUIT  PVC TIPO PESADO DE 13 MM. (7.00 ML), DEBERA USAR PLOMO, ESCUADRA, INCLUYE; RANURAS, RESANES, LIMPIEZA Y GUIADO DE DUCTERIA CON ALAMBRE GALV. CAL. 18, CAJAS Y/O CHALUPAS, CURVAS, CONECTORES, PRUEBAS, Y TODO LO NECESARIO PARA SU CORRECTA EJECUCION, VER DISTANCIAS EN PLANOS.</t>
  </si>
  <si>
    <t>LIMPIEZA TRAZO Y NIVELACION DEL TERRENO PARA AREA DE EXCAVACION EN CAJON, Y AREA DE EXCAVACION EN CEPAS</t>
  </si>
  <si>
    <t xml:space="preserve">SUMINISTRO, HABILITADO,  ARMADO, Y COLOCACION DE ACERO DE REFUERZO EN CIMENTACION DIAM. #6 FY=4200 KG/CM2,  ANCLAJE EN CIMENTACION DE 0.70 M., CONTEMPLAR EN EL PRECIO UNITARIO LOS ANCLAJES, TRASLAPES, SILLETAS, GANCHOS, ESCUADRAS, DESPERDICIOS, PRUEBAS DE LABORATORIO, LIMPIEZA Y RETIRO DE SOBRANTES, VER ESPECIFICACIONES EN PLANOS ESTRUCTURALES. </t>
  </si>
  <si>
    <t xml:space="preserve">SUMINISTRO, HABILITADO,  ARMADO, Y COLOCACION DE ACERO DE REFUERZO EN CIMENTACION DIAM. #8 FY=4200 KG/CM2,  ANCLAJE EN CIMENTACION DE 0.80 M., CONTEMPLAR EN EL PRECIO UNITARIO LOS ANCLAJES, TRASLAPES, SILLETAS, GANCHOS, ESCUADRAS, DESPERDICIOS, PRUEBAS DE LABORATORIO, LIMPIEZA Y RETIRO DE SOBRANTES, VER ESPECIFICACIONES EN PLANOS ESTRUCTURALES. </t>
  </si>
  <si>
    <t>MURETE DE ENRASE DE 14 CMS. DE ESPESOR, EN CIMENTACION CON TABIQUE DE CONCRETO (TIPO PESADO) DE 10X14X28 CMS. ASENTADO CON MORTERO CEM-ARENA 1:5.</t>
  </si>
  <si>
    <t>CADENA DE DESPLANTE DE 14X25 CMS. (CD1) CON CONCRETO F'C=200 KG/CM2, ARMADO CON 4 VAR. DE 3/8", EST. DE 1/4", 1A5, 5A12, 3A16 Y @ 20 CMS. INCLUYE: CRUCE DE VARILLAS, CIMBRA COMUN, COLADO, VIBRADO, DESCIMBRADO, COLADO MONOLITICO PREFERENTEMENTE.</t>
  </si>
  <si>
    <t>CMN020</t>
  </si>
  <si>
    <t xml:space="preserve">SUMINISTRO, HABILITADO, ARMADO Y COLOCACION DE ACERO DE REFUERZO DIAM.#6 FY= 4200 KG/CM2 EN ESTRUCTURA, EN PLANTA BAJA Y ALTA, TERMINACION DE VARILLA EN AZOTEA CON ESCUADRA DE 0.50 CM., ELEVACIONES HASTA UNA ALTURA DE 8.00 MT. CONTEMPLAR EN EL PRECIO UNITARIO LOS ANCLAJES, TRASLAPES, SILLETAS, GANCHOS, ESCUADRAS, DESPERDICIOS, PRUEBAS DE LABORATORIO, LIMPIEZA Y RETIRO DE SOBRANTES, VER ESPECIFICACIONES EN PLANOS ESTRUCTURALES. </t>
  </si>
  <si>
    <t xml:space="preserve">SUMINISTRO, HABILITADO, ARMADO Y COLOCACION DE ACERO DE REFUERZO DIAM.#8 FY= 4200 KG/CM2 EN ESTRUCTURA, EN PLANTA BAJA Y ALTA, TERMINACION DE VARILLA EN AZOTEA CON ESCUADRA DE 0.50 CM., ELEVACIONES HASTA UNA ALTURA DE 8.00 MT. CONTEMPLAR EN EL PRECIO UNITARIO LOS ANCLAJES, TRASLAPES, SILLETAS, GANCHOS, ESCUADRAS, DESPERDICIOS, PRUEBAS DE LABORATORIO, LIMPIEZA Y RETIRO DE SOBRANTES, VER ESPECIFICACIONES EN PLANOS ESTRUCTURALES. </t>
  </si>
  <si>
    <t>MURO COMUN DE TABIQUE DE CEMENTO DE 14 CM. DE ESPESOR (RECTO O CURVO) CON TABIQUE DE CEMENTO, TIPO PESADO DE 10X14X28 CMS., A PLOMO, ASENTADO CON MEZCLA DE CEMENTO-MORTERO-ARENA, PROP. 1/2:1:4 1/2, EN PLANTA BAJA, ALTA, Y MUROS A DOBLE ALTURA, INCLUYE: ANDAMIOS Y ELEVACIONES HASTA UNA ALTURA DE 10.50 MTS., LIMPIEZA Y RETIRO DE SOBRANTES FUERA DE LA OBRA.</t>
  </si>
  <si>
    <t>CASTILLOS DE CONCRETO TIPO K0 DE 14 x 15 CM., F'C=200 KG/CM2, ARMADO CON 4 VARS Ø 3/8", ESTRIBOS DE Ø1/4" ES=6@10, TC=@18 EI=6@10CMS., EN PLANTA BAJA Y ALTA, INCLUYE: ANCLAJES, CRUCE DE VARILLAS, ESTRIBOS EN NODOS, CIMBRADO COMUN, COLADO, VIBRADO, DESCIMBRADO, ANDAMIOS Y ELEVACIONES HASTA UNA ALTURA DE 9.00 MT.</t>
  </si>
  <si>
    <t xml:space="preserve">CAPITULO 04.- INSTALACIONES </t>
  </si>
  <si>
    <t>CAPITULO 04. INSTALACIONES</t>
  </si>
  <si>
    <t>"CONSTRUCCIÓN DEL CENTRO DE ODONTOLOGÍA CLÍNICA (PRIMERA ETAPA)"</t>
  </si>
  <si>
    <t>LICITACIÓN DE OBRA PÚBLICA ESTATAL LPEO-920046992-E1-2026</t>
  </si>
  <si>
    <t>HEROICA CIUDAD DE MIAHUATLAN DE PORFIRIO DIAZ, OAXACA, MEXICO, CIUDAD UNIVERSITARIA, C.P. 70805</t>
  </si>
  <si>
    <t>MURETE DE ENRASE DE 20 CMS. DE ESPESOR, EN CIMENTACION CON TABIQUE DE CONCRETO (TIPO PESADO) DE 12X20X40 CMS. ASENTADO CON MORTERO CEM-ARENA 1:5.</t>
  </si>
  <si>
    <t>CADENA DE DESPLANTE DE 20X25 CMS. (CD2) CON CONCRETO F'C=200 KG/CM2, ARMADO CON 4 VAR. DE 3/8", EST. DE 1/4", 1A5, 5A12, 3A16 Y @ 20 CMS. INCLUYE: CRUCE DE VARILLAS, CIMBRA COMUN, COLADO, VIBRADO, DESCIMBRADO, COLADO MONOLITICO PREFERENTEMENTE.</t>
  </si>
  <si>
    <t>CASTILLOS DE CONCRETO TIPO K1 DE 14x20 CM. F'C=200 KG/CM2, ARMADO CON 4 VARS Ø 3/8", ESTRIBOS DE Ø1/4" ES=6@10, TC=@18 EI=6@10CMS., EN PLANTA BAJA Y ALTA, INCLUYE: ANCLAJES, CRUCE DE VARILLAS, ESTRIBOS EN NODOS, CIMBRADO COMUN, COLADO, VIBRADO, DESCIMBRADO, ANDAMIOS Y ELEVACIONES HASTA UNA ALTURA DE 9.00 MT.</t>
  </si>
  <si>
    <t>CASTILLOS DE CONCRETO TIPO K2 F'C=200 KG/CM2. DE 14X25 CM. ARMADO CON 6 VARS Ø 3/8",  ESTRIBOS DE Ø1/4", ES=6@10, TC=@18 EI=6@10CMS., EN PLANTA BAJA Y ALTA, INCLUYE: ANCLAJES, CRUCE DE VARILLAS, ESTRIBOS EN NODOS, CIMBRADO COMUN, COLADO, VIBRADO, DESCIMBRADO, ANDAMIOS Y ELEVACIONES HASTA UNA ALTURA DE 9.00 MT.</t>
  </si>
  <si>
    <t>CASTILLOS DE CONCRETO TIPO K3 F'C=200 KG/CM2. DE 14X30 CM. ARMADO CON 8 VARS Ø 3/8",  ESTRIBOS DE Ø1/4", ES=6@10, TC=@18 EI=6@10CMS., EN PLANTA BAJA Y ALTA, INCLUYE: ANCLAJES, CRUCE DE VARILLAS, ESTRIBOS EN NODOS, CIMBRADO COMUN, COLADO, VIBRADO, DESCIMBRADO, ANDAMIOS Y ELEVACIONES HASTA UNA ALTURA DE 9.00 MT.</t>
  </si>
  <si>
    <t>CADENA DE CONCRETO INTERMEDIA F'C=200 KG/CM2, DE 15X20 CMS. SOBRE PUERTAS, VENTANAS Y EN MUROS CIEGOS AL CENTRO DE LA ALTURA TOTAL, ARMADA CON 4 VAR. DE 3/8" Y ESTRIBOS DEL No.2 @ 20 CMS. INCLUYE: CRUCE DE VARILLAS, CIMBRADO COMUN, COLADO, VIBRADO, DESCIMBRADO, ANDAMIOS Y ELEVACIONES HASTA UNA ALTURA DE 9 MT.</t>
  </si>
  <si>
    <t>TUBO DE PVC SANITARIO REFORZADO DE 4" DE 50 CM. AHOGADO DE LOSA DE ENTREPISO, REFORZADO CON PARRILLA HECHA DE 2 VARILLAS DE 3/8" DE 0.50 CM. EN AMBOS SENTIDOS, SUJETA A ARMADO DE LOSA DE ENTREPISO, INCLUYE; TAPON, CONEXIONES, HERRAMIENTA, MANO DE OBRA, LIMPIEZA Y TODO LO NECESARIO PARA SU CORRECTA EJECUCION, VER DETALLE EN PLANO DE INSTALACION SANITARIA.</t>
  </si>
  <si>
    <t>TUBO DE PVC SANITARIO REFORZADO DE 2" DE 50 CM. AHOGADO DE LOSA DE ENTREPISO, REFORZADO CON PARRILLA HECHA DE 2 VARILLAS DE 3/8"  DE 0.50 CM. EN AMBOS SENTIDOS, EN AMBOS SENTIDOS, SUJETA A ARMADO DE LOSA DE ENTREPISO, INCLUYE; TAPON, CONEXIONES, HERRAMIENTA, MANO DE OBRA, LIMPIEZA Y TODO LO NECESARIO PARA SU CORRECTA EJECUCION, VER DETALLE EN PLANO DE INSTALACION SANITARIA.</t>
  </si>
  <si>
    <t>TUBO DE VENTILACIÓN DE 6 M. DE ALTURA, PARA LINEA SANITARIA DE PLANTA BAJA CON TUBO Y CODO DE PVC SANITARIO (ANGER) DE 2", INCLUYE; CASTILLO (ARMEX) NO ESTRUCTURAL DE 15X15 CMS. CONCRETO F´C= 200 KG/CM2, Y CIMBRADO COMUN, MATERIALES MENORES, HERRAMIENTA, MANO DE OBRA Y PRUEBAS. TRABAJO TERMINADO, VER RAMAL Y DISTANCIAS EN PLANOS.</t>
  </si>
  <si>
    <t>TUBO DE VENTILACIÓN DE 2 M. DE ALTURA, PARA LINEA SANITARIA DE PLANTA ALTA, CON TUBO Y CODO DE PVC SANITARIO (ANGER) DE 2", INCLUYE; CASTILLO (ARMEX) NO ESTRUCTURAL DE 15X15 CMS. CONCRETO F´C= 200 KG/CM2, Y CIMBRADO COMUN, MATERIALES MENORES, HERRAMIENTA, MANO DE OBRA Y PRUEBAS. TRABAJO TERMINADO, VER RAMAL Y DISTANCIAS EN PLANOS.</t>
  </si>
  <si>
    <t>BAJADA DE AGUAS PLUVIALES DE 4.00 MT., CON 2 TUBOS DE PVC SANITARIO REFORZADO DE 3" DE DIAMETRO, AHOGADO EN CASTILLO (ARMEX) NO ESTRUCTURAL DE 15X20 CMS. CONCRETO F´C=200 KG/CM2, CIMBRADO COMUN, INCLUYE: CODOS, COPLES, PEGAMENTO, Y LO NECESARIO PARA SU CORRECTA EJECUCION Y FUNCIONAMIENTO.</t>
  </si>
  <si>
    <t>EL PROYECTO "CONSTRUCCIÓN DEL CENTRO DE PATOLOGIA CLINICA (PRIMERA ETAPA)" CONTEMPLA LO SIGUIENTE: CONSTRUIR LA PLANTA BAJA EN OBRA NEGRA, CON UNA SUPERFICIE TOTAL DE 1670.39 M2., EN ESTA FASE INCLUYE LOS TRABAJOS DE; PRELIMINARES: LIMPIEZA, TRAZO, NIVELACIÓN, DESPALME DE TERRENO NATURAL (1985.55 M2); CIMENTACIÓN: ZAPATA CORRIDA, TRABE DE LIGA, CONTRATRABE DE CONCRETO F'C=250 KG/CM2, CON REFUERZO DE ACERO (1670.39 M2); ESTRUCTURA: COLUMNAS Y MUROS DE CARGA EN PLANTA BAJA, DE CONCRETO F'C=250 KG/CM2, CON REFUERZO DE ACERO (1670.39 M2), LOSA DE ENTREPISO DE 12 CM DE ESPESOR Y TRABES DE CONCRETO F'C=250 KG/CM2, CON REFUERZO DE ACERO (1452.79 M2); ALBAÑILERÍA: MURO DE TABIQUE ROJO, CASTILLO Y CADENA EN PLANTA BAJA, DE CONCRETO F'C=200 KG/CM2 CON REFUERZO DE ACERO (1670.39 M2)., INSTALACIÓN ELÉCTRICA; RAMAL PRINCIPAL EN PLANTA BAJA PARA SALIDA DE LUMINARIA, CONTACTO Y APAGADOR, CON TUBO PVC CONDUIT 13, 19 Y 25 MM (275.60 ML), INSTALACIÓN DE VOZ Y DATOS; RAMAL PRINCIPAL PARA SALIDAS DE RED Y DE VIDEO VIGILANCIA EN PLANTA BAJA, CON TUBO DE PVC CONDUIT DE 13, 19 Y 25 MM. (212.00 ML.), SALIDA SANITARIAS CON  RAMAL PRINCIPAL EN PLANTA BAJA CON TUBO DE PVC REFORZADO DE 2", 3" Y 4" (91.50 ML.), Y SALIDAS HIDRÁULICAS CON RAMAL PRINCIPAL EN PLANTA BAJA, CON TUBERÍA DE COBRE TIPO L DE 13, 19, 25, 38 Y 50 MM. (9.50 ML.), AL FINALIZAR LA OBRA SE TENDRA UN AVANCE DEL 31.88%, POR EL MOMENTO ESTE PROYECTO NO SERÁ FUNCIONAL Y OPERABLE PORQUE SE DARÁ INICIO CON LA PRIMERA ETAPA, PERO UNA VEZ QUE SE CONCLUYA CON TODAS LAS ETAPAS DEL PROYECTO AL 100%, SE TENDRÁ LA CAPACIDAD PARA OFERTAR UN EDIFICIO CON ESPACIOS EN ÓPTIMAS CONDICIONES QUE CONTARA CON 8 LABORATORIOS, 1 MÓDULO DE BAÑOS PARA MUJERES, 1 MÓDULO DE BAÑOS PARA HOMBRES, VESTIDORES HOMBRES, VESTIDORES MUJERES, CENTRAL, ALMACÉN, RPBI, CUARTO DE SERVICIOS GENERALES, CUARTO DE MÁQUINAS, ESCALERA, PASILLO Y VESTÍBULO EN LA PLANTA BAJA, Y CON 8 LABORATORIOS, 1 MÓDULO DE BAÑOS PARA MUJERES, 1 MÓDULO DE BAÑOS PARA HOMBRES, VESTIDORES HOMBRES, VESTIDORES MUJERES, CENTRAL, ALMACÉN, ESCALERA, PASILLO Y VESTÍBULO EN LA PLANTA ALTA, CON UN TOTAL DE 3346.67 M2 DE CONSTRUCCIÓN, QUE BENEFICIARÁ A UNA MATRÍCULA DE 853 ALUMNOS DE LA LICENCIATURA DE ODONTOLOGÍA. MISMA QUE SE LLEVARÁ A CABO EN CALLE GUILLERMO ROJAS MIJANGOS SIN NÚMERO, ESQ. AV. UNIVERSIDAD, COLONIA CD. UNIVERSITARIA, HEROICA CIUDAD DE MIAHUATLÁN DE PORFIRIO DÍAZ, MUNICIPIO DE MIAHUATLÁN DE PORFIRIO DÍAZ OAXACA, REGIÓN SIERRA SUR, C.P. 70805.</t>
  </si>
  <si>
    <t>TUBO DE COBRE TIPO M DE 13 MM. O 19 MM, DE 50 CM. DE LARGO, AHOGADO DE LOSA DE ENTREPISO, REFORZADO CON PARRILLA HECHA DE 2 VARILLAS DE 3/8"  DE 0.50 CM. EN AMBOS SENTIDOS, SUJETA A ARMADO DE LOSA DE ENTREPISO, INCLUYE; CODO, TAPON, CONEXIONES, HERRAMIENTA, MANO DE OBRA, LIMPIEZA Y TODO LO NECESARIO PARA SU CORRECTA EJECUCION, VER DETALLE EN PLANO DE INSTALACION HIDRAULICA.</t>
  </si>
  <si>
    <t>TUBO DE COBRE TIPO M DE 25 MM. DE 50 CM. DE LARGO, AHOGADO DE LOSA DE ENTREPISO, REFORZADO CON PARRILLA HECHA DE 2 VARILLAS DE 3/8"  DE 0.50 CM. EN AMBOS SENTIDOS, SUJETA A ARMADO DE LOSA DE ENTREPISO, INCLUYE; CODO, TAPON, CONEXIONES, HERRAMIENTA, MANO DE OBRA, LIMPIEZA Y TODO LO NECESARIO PARA SU CORRECTA EJECUCION, VER DETALLE EN PLANO DE INSTALACION HIDRAULICA.</t>
  </si>
  <si>
    <t>CMN021</t>
  </si>
  <si>
    <t>CMN022</t>
  </si>
  <si>
    <t>IHS006</t>
  </si>
  <si>
    <t>IHS007</t>
  </si>
  <si>
    <t>MURETE DE ENRASE DE 28 CMS. DE ESPESOR, EN CIMENTACION CON TABIQUE DE CONCRETO (TIPO PESADO) DE 10X14X28 CMS. ASENTADO CON MORTERO CEM-ARENA 1:5.</t>
  </si>
  <si>
    <t xml:space="preserve">CIMBRA EN COLUMNAS Y MUROS (MC), CON TRIPLAY DE PINO DE 16 A 18 MM, ACABADO APARENTE Y LISO, INCLUYE: HABILITADO, CIMBRADO, DESCIMBRADO, CHAFLANES U OCHAVOS, CORTE Y RETIRO DE SOBRANTES, REBABEO, RESANES, ELEVACIONES HASTA UNA ALTURA DE 8.00 M, MATERIAL, MANO DE OBRA, DEBERA USAR ESCUADRA Y PLOMO, TRABAJO TERMINADO, ACABADO LISTO PARA RECIBIR SELLADOR Y PINTURA. </t>
  </si>
  <si>
    <t xml:space="preserve">CIMBRA DE TRABES (RECTAS Y CURVAS) EN ENTREPISO Y AZOTEA, CON TRIPLAY DE PINO DE 16 A 18 MM, ACABADO APARENTE Y LISO, INCLUYE: CHAFLANES U OCHAVOS, GOTEROS, FRENTES, CIMBRADO, DESCIMBRADO, ANDAMIOS, ELEVACIONES HASTA 8.00 M, RETIRO DE SOBRANTES, REBABEO, RESANES, AFINADO DE OQUEDADES, MATERIAL, MANO DE OBRA, DEBERA USAR ESCUADRA, NIVEL, Y PLOMO, TRABAJO TERMINADO, ACABADO LISTO PARA RECIBIR SELLADOR Y PINTURA. </t>
  </si>
  <si>
    <t xml:space="preserve">CIMBRA PARA LOSAS DE ENTREPISO, AZOTEA Y RAMPAS, CON TRIPLAY DE PINO DE 16 A 18 MM, ACABADO APARENTE Y LISO, INCLUYE: CHAFLANES U OCHAVOS, GOTEROS, FRENTES, CIMBRADO, DESCIMBRADO, ANDAMIOS, ELEVACIONES HASTA 8.00 M, RETIRO DE SOBRANTES, REBABEO, RESANES, AFINADO DE OQUEDADES, MATERIAL, MANO DE OBRA, DEBERA USAR ESCUADRA, NIVEL, Y PLOMO, TRABAJO TERMINADO, ACABADO LISTO PARA RECIBIR SELLADOR Y PINTURA.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</si>
</sst>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0.00_-;\-&quot;$&quot;* #,##0.00_-;_-&quot;$&quot;* &quot;-&quot;??_-;_-@_-"/>
    <numFmt numFmtId="43" formatCode="_-* #,##0.00_-;\-* #,##0.00_-;_-* &quot;-&quot;??_-;_-@_-"/>
    <numFmt numFmtId="164" formatCode="_-* #,##0.00\ &quot;€&quot;_-;\-* #,##0.00\ &quot;€&quot;_-;_-* &quot;-&quot;??\ &quot;€&quot;_-;_-@_-"/>
    <numFmt numFmtId="165" formatCode="_-* #,##0.00\ _€_-;\-* #,##0.00\ _€_-;_-* &quot;-&quot;??\ _€_-;_-@_-"/>
    <numFmt numFmtId="166" formatCode="_-[$€-2]* #,##0.00_-;\-[$€-2]* #,##0.00_-;_-[$€-2]* &quot;-&quot;??_-"/>
    <numFmt numFmtId="167" formatCode="&quot;$&quot;#,##0.00"/>
    <numFmt numFmtId="168" formatCode="_-* #,##0.00000_-;\-* #,##0.00000_-;_-* &quot;-&quot;??_-;_-@_-"/>
    <numFmt numFmtId="169" formatCode="_(* #,##0.00_);_(* \(#,##0.00\);_(* &quot;-&quot;??_);_(@_)"/>
    <numFmt numFmtId="170" formatCode="#,##0_ ;\-#,##0\ "/>
    <numFmt numFmtId="171" formatCode="0_ ;\-0\ "/>
    <numFmt numFmtId="172" formatCode="_(&quot;$&quot;* #,##0.00_);_(&quot;$&quot;* \(#,##0.00\);_(&quot;$&quot;* &quot;-&quot;??_);_(@_)"/>
    <numFmt numFmtId="173" formatCode="_-* #,##0.00000\ _€_-;\-* #,##0.00000\ _€_-;_-* &quot;-&quot;??\ _€_-;_-@_-"/>
    <numFmt numFmtId="174" formatCode="_-[$$-80A]* #,##0.00_-;\-[$$-80A]* #,##0.00_-;_-[$$-80A]* &quot;-&quot;??_-;_-@_-"/>
    <numFmt numFmtId="175" formatCode="_-* #,##0.000000_-;\-* #,##0.000000_-;_-* &quot;-&quot;??_-;_-@_-"/>
  </numFmts>
  <fonts count="5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MS Sans Serif"/>
      <family val="2"/>
    </font>
    <font>
      <b/>
      <sz val="18"/>
      <color indexed="62"/>
      <name val="Cambria"/>
      <family val="2"/>
    </font>
    <font>
      <sz val="10"/>
      <name val="MS Sans Serif"/>
      <family val="2"/>
    </font>
    <font>
      <sz val="10"/>
      <name val="Arial"/>
      <family val="2"/>
    </font>
    <font>
      <sz val="10"/>
      <name val="MS Sans Serif"/>
      <family val="2"/>
    </font>
    <font>
      <sz val="11"/>
      <color theme="1"/>
      <name val="Calibri"/>
      <family val="2"/>
      <scheme val="minor"/>
    </font>
    <font>
      <u/>
      <sz val="9.35"/>
      <color theme="10"/>
      <name val="Calibri"/>
      <family val="2"/>
    </font>
    <font>
      <sz val="10"/>
      <name val="Arial"/>
      <family val="2"/>
    </font>
    <font>
      <sz val="8"/>
      <name val="Century Gothic"/>
      <family val="2"/>
    </font>
    <font>
      <sz val="9"/>
      <name val="Century Gothic"/>
      <family val="2"/>
    </font>
    <font>
      <b/>
      <sz val="9"/>
      <name val="Century Gothic"/>
      <family val="2"/>
    </font>
    <font>
      <b/>
      <sz val="8"/>
      <name val="Century Gothic"/>
      <family val="2"/>
    </font>
    <font>
      <b/>
      <sz val="10"/>
      <name val="Arial"/>
      <family val="2"/>
    </font>
    <font>
      <b/>
      <sz val="10"/>
      <name val="Century Gothic"/>
      <family val="2"/>
    </font>
    <font>
      <sz val="10"/>
      <name val="Century Gothic"/>
      <family val="2"/>
    </font>
    <font>
      <sz val="6"/>
      <name val="Century Gothic"/>
      <family val="2"/>
    </font>
    <font>
      <b/>
      <sz val="12"/>
      <name val="Century Gothic"/>
      <family val="2"/>
    </font>
    <font>
      <sz val="12"/>
      <name val="Arial"/>
      <family val="2"/>
    </font>
    <font>
      <b/>
      <sz val="17"/>
      <name val="Arial Black"/>
      <family val="2"/>
    </font>
    <font>
      <sz val="10"/>
      <name val="Arial"/>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53"/>
      </patternFill>
    </fill>
    <fill>
      <patternFill patternType="lightUp">
        <fgColor indexed="9"/>
        <bgColor indexed="22"/>
      </patternFill>
    </fill>
    <fill>
      <patternFill patternType="solid">
        <fgColor indexed="62"/>
      </patternFill>
    </fill>
    <fill>
      <patternFill patternType="solid">
        <fgColor indexed="47"/>
        <bgColor indexed="47"/>
      </patternFill>
    </fill>
    <fill>
      <patternFill patternType="solid">
        <fgColor indexed="44"/>
        <bgColor indexed="44"/>
      </patternFill>
    </fill>
    <fill>
      <patternFill patternType="solid">
        <fgColor indexed="27"/>
        <bgColor indexed="27"/>
      </patternFill>
    </fill>
    <fill>
      <patternFill patternType="solid">
        <fgColor indexed="10"/>
      </patternFill>
    </fill>
    <fill>
      <patternFill patternType="solid">
        <fgColor indexed="22"/>
        <bgColor indexed="22"/>
      </patternFill>
    </fill>
    <fill>
      <patternFill patternType="solid">
        <fgColor indexed="55"/>
        <bgColor indexed="55"/>
      </patternFill>
    </fill>
    <fill>
      <patternFill patternType="solid">
        <fgColor indexed="57"/>
      </patternFill>
    </fill>
    <fill>
      <patternFill patternType="solid">
        <fgColor indexed="45"/>
        <bgColor indexed="45"/>
      </patternFill>
    </fill>
    <fill>
      <patternFill patternType="solid">
        <fgColor indexed="53"/>
      </patternFill>
    </fill>
    <fill>
      <patternFill patternType="solid">
        <fgColor indexed="26"/>
        <bgColor indexed="26"/>
      </patternFill>
    </fill>
    <fill>
      <patternFill patternType="solid">
        <fgColor indexed="43"/>
        <bgColor indexed="43"/>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tint="-0.14996795556505021"/>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bottom style="thin">
        <color indexed="64"/>
      </bottom>
      <diagonal/>
    </border>
    <border>
      <left style="thin">
        <color theme="0"/>
      </left>
      <right style="thin">
        <color theme="0"/>
      </right>
      <top style="thin">
        <color indexed="64"/>
      </top>
      <bottom/>
      <diagonal/>
    </border>
    <border>
      <left style="thin">
        <color theme="0"/>
      </left>
      <right style="thin">
        <color theme="0"/>
      </right>
      <top style="thin">
        <color theme="0"/>
      </top>
      <bottom/>
      <diagonal/>
    </border>
    <border>
      <left style="thin">
        <color theme="0"/>
      </left>
      <right style="thin">
        <color indexed="64"/>
      </right>
      <top style="thin">
        <color indexed="64"/>
      </top>
      <bottom style="thin">
        <color theme="0"/>
      </bottom>
      <diagonal/>
    </border>
    <border>
      <left style="thin">
        <color indexed="64"/>
      </left>
      <right style="thin">
        <color indexed="64"/>
      </right>
      <top style="thin">
        <color indexed="64"/>
      </top>
      <bottom style="thin">
        <color theme="0"/>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s>
  <cellStyleXfs count="210">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9" fillId="4" borderId="0" applyNumberFormat="0" applyBorder="0" applyAlignment="0" applyProtection="0"/>
    <xf numFmtId="0" fontId="20" fillId="16" borderId="1" applyNumberFormat="0" applyAlignment="0" applyProtection="0"/>
    <xf numFmtId="0" fontId="21" fillId="17" borderId="2" applyNumberFormat="0" applyAlignment="0" applyProtection="0"/>
    <xf numFmtId="0" fontId="22" fillId="0" borderId="3" applyNumberFormat="0" applyFill="0" applyAlignment="0" applyProtection="0"/>
    <xf numFmtId="0" fontId="23" fillId="0" borderId="0" applyNumberFormat="0" applyFill="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20" borderId="0" applyNumberFormat="0" applyBorder="0" applyAlignment="0" applyProtection="0"/>
    <xf numFmtId="0" fontId="18"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8" fillId="26" borderId="0" applyNumberFormat="0" applyBorder="0" applyAlignment="0" applyProtection="0"/>
    <xf numFmtId="0" fontId="18" fillId="13"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8" fillId="29" borderId="0" applyNumberFormat="0" applyBorder="0" applyAlignment="0" applyProtection="0"/>
    <xf numFmtId="0" fontId="18" fillId="14" borderId="0" applyNumberFormat="0" applyBorder="0" applyAlignment="0" applyProtection="0"/>
    <xf numFmtId="0" fontId="17" fillId="22" borderId="0" applyNumberFormat="0" applyBorder="0" applyAlignment="0" applyProtection="0"/>
    <xf numFmtId="0" fontId="17" fillId="24" borderId="0" applyNumberFormat="0" applyBorder="0" applyAlignment="0" applyProtection="0"/>
    <xf numFmtId="0" fontId="18" fillId="24" borderId="0" applyNumberFormat="0" applyBorder="0" applyAlignment="0" applyProtection="0"/>
    <xf numFmtId="0" fontId="18" fillId="30" borderId="0" applyNumberFormat="0" applyBorder="0" applyAlignment="0" applyProtection="0"/>
    <xf numFmtId="0" fontId="17" fillId="22" borderId="0" applyNumberFormat="0" applyBorder="0" applyAlignment="0" applyProtection="0"/>
    <xf numFmtId="0" fontId="17" fillId="31" borderId="0" applyNumberFormat="0" applyBorder="0" applyAlignment="0" applyProtection="0"/>
    <xf numFmtId="0" fontId="18" fillId="32" borderId="0" applyNumberFormat="0" applyBorder="0" applyAlignment="0" applyProtection="0"/>
    <xf numFmtId="0" fontId="24" fillId="7" borderId="1" applyNumberFormat="0" applyAlignment="0" applyProtection="0"/>
    <xf numFmtId="166" fontId="15" fillId="0" borderId="0" applyFont="0" applyFill="0" applyBorder="0" applyAlignment="0" applyProtection="0"/>
    <xf numFmtId="0" fontId="25" fillId="3"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43" fontId="15" fillId="0" borderId="0" applyFont="0" applyFill="0" applyBorder="0" applyAlignment="0" applyProtection="0"/>
    <xf numFmtId="0" fontId="16" fillId="0" borderId="0"/>
    <xf numFmtId="43" fontId="15" fillId="0" borderId="0" applyFont="0" applyFill="0" applyBorder="0" applyAlignment="0" applyProtection="0"/>
    <xf numFmtId="40" fontId="3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0" fontId="34" fillId="0" borderId="0" applyFont="0" applyFill="0" applyBorder="0" applyAlignment="0" applyProtection="0"/>
    <xf numFmtId="43" fontId="37"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167" fontId="15" fillId="0" borderId="0" applyFont="0" applyFill="0" applyBorder="0" applyAlignment="0" applyProtection="0"/>
    <xf numFmtId="44" fontId="15" fillId="0" borderId="0" applyFont="0" applyFill="0" applyBorder="0" applyAlignment="0" applyProtection="0"/>
    <xf numFmtId="44" fontId="37" fillId="0" borderId="0" applyFont="0" applyFill="0" applyBorder="0" applyAlignment="0" applyProtection="0"/>
    <xf numFmtId="44" fontId="16" fillId="0" borderId="0" applyFont="0" applyFill="0" applyBorder="0" applyAlignment="0" applyProtection="0"/>
    <xf numFmtId="0" fontId="34" fillId="0" borderId="0" applyFont="0" applyFill="0" applyBorder="0" applyAlignment="0" applyProtection="0"/>
    <xf numFmtId="168" fontId="34" fillId="0" borderId="0" applyFont="0" applyFill="0" applyBorder="0" applyAlignment="0" applyProtection="0"/>
    <xf numFmtId="0" fontId="26" fillId="33" borderId="0" applyNumberFormat="0" applyBorder="0" applyAlignment="0" applyProtection="0"/>
    <xf numFmtId="0" fontId="16" fillId="0" borderId="0"/>
    <xf numFmtId="0" fontId="16" fillId="0" borderId="0"/>
    <xf numFmtId="0" fontId="15" fillId="0" borderId="0"/>
    <xf numFmtId="0" fontId="15" fillId="0" borderId="0"/>
    <xf numFmtId="0" fontId="34" fillId="0" borderId="0"/>
    <xf numFmtId="0" fontId="38" fillId="0" borderId="0"/>
    <xf numFmtId="0" fontId="15" fillId="0" borderId="0"/>
    <xf numFmtId="0" fontId="36" fillId="0" borderId="0"/>
    <xf numFmtId="0" fontId="34" fillId="0" borderId="0"/>
    <xf numFmtId="0" fontId="15" fillId="0" borderId="0"/>
    <xf numFmtId="0" fontId="15" fillId="0" borderId="0"/>
    <xf numFmtId="0" fontId="15" fillId="0" borderId="0"/>
    <xf numFmtId="0" fontId="39" fillId="0" borderId="0"/>
    <xf numFmtId="0" fontId="15" fillId="34" borderId="4" applyNumberFormat="0" applyFont="0" applyAlignment="0" applyProtection="0"/>
    <xf numFmtId="0" fontId="27" fillId="16" borderId="5"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6" applyNumberFormat="0" applyFill="0" applyAlignment="0" applyProtection="0"/>
    <xf numFmtId="0" fontId="32" fillId="0" borderId="7" applyNumberFormat="0" applyFill="0" applyAlignment="0" applyProtection="0"/>
    <xf numFmtId="0" fontId="23" fillId="0" borderId="8" applyNumberFormat="0" applyFill="0" applyAlignment="0" applyProtection="0"/>
    <xf numFmtId="0" fontId="35" fillId="0" borderId="0" applyNumberFormat="0" applyFill="0" applyBorder="0" applyAlignment="0" applyProtection="0"/>
    <xf numFmtId="0" fontId="33" fillId="0" borderId="9" applyNumberFormat="0" applyFill="0" applyAlignment="0" applyProtection="0"/>
    <xf numFmtId="0" fontId="15" fillId="0" borderId="0"/>
    <xf numFmtId="0" fontId="14" fillId="0" borderId="0"/>
    <xf numFmtId="43" fontId="14" fillId="0" borderId="0" applyFont="0" applyFill="0" applyBorder="0" applyAlignment="0" applyProtection="0"/>
    <xf numFmtId="43" fontId="17" fillId="0" borderId="0" applyFont="0" applyFill="0" applyBorder="0" applyAlignment="0" applyProtection="0"/>
    <xf numFmtId="43" fontId="15" fillId="0" borderId="0" applyFont="0" applyFill="0" applyBorder="0" applyAlignment="0" applyProtection="0"/>
    <xf numFmtId="0" fontId="15" fillId="0" borderId="0"/>
    <xf numFmtId="43" fontId="15" fillId="0" borderId="0" applyFont="0" applyFill="0" applyBorder="0" applyAlignment="0" applyProtection="0"/>
    <xf numFmtId="169" fontId="15" fillId="0" borderId="0" applyFont="0" applyFill="0" applyBorder="0" applyAlignment="0" applyProtection="0"/>
    <xf numFmtId="0" fontId="40" fillId="0" borderId="0" applyNumberFormat="0" applyFill="0" applyBorder="0" applyAlignment="0" applyProtection="0">
      <alignment vertical="top"/>
      <protection locked="0"/>
    </xf>
    <xf numFmtId="43" fontId="15" fillId="0" borderId="0" applyFont="0" applyFill="0" applyBorder="0" applyAlignment="0" applyProtection="0"/>
    <xf numFmtId="170" fontId="15" fillId="0" borderId="0" applyFont="0" applyFill="0" applyBorder="0" applyAlignment="0" applyProtection="0"/>
    <xf numFmtId="169" fontId="15"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166" fontId="34" fillId="0" borderId="0" applyFont="0" applyFill="0" applyBorder="0" applyAlignment="0" applyProtection="0"/>
    <xf numFmtId="12" fontId="15" fillId="0" borderId="0" applyFont="0" applyFill="0" applyProtection="0"/>
    <xf numFmtId="171" fontId="15" fillId="0" borderId="0" applyFont="0" applyFill="0" applyBorder="0" applyAlignment="0" applyProtection="0"/>
    <xf numFmtId="0" fontId="15" fillId="0" borderId="0"/>
    <xf numFmtId="0" fontId="14" fillId="0" borderId="0"/>
    <xf numFmtId="0" fontId="15" fillId="0" borderId="0"/>
    <xf numFmtId="0" fontId="14" fillId="0" borderId="0"/>
    <xf numFmtId="13" fontId="15" fillId="0" borderId="0" applyFont="0" applyFill="0" applyProtection="0"/>
    <xf numFmtId="13" fontId="15" fillId="0" borderId="0" applyFont="0" applyFill="0" applyProtection="0"/>
    <xf numFmtId="43" fontId="17" fillId="0" borderId="0" applyFont="0" applyFill="0" applyBorder="0" applyAlignment="0" applyProtection="0"/>
    <xf numFmtId="0" fontId="13" fillId="0" borderId="0"/>
    <xf numFmtId="43" fontId="15" fillId="0" borderId="0" applyFont="0" applyFill="0" applyBorder="0" applyAlignment="0" applyProtection="0"/>
    <xf numFmtId="43" fontId="13" fillId="0" borderId="0" applyFont="0" applyFill="0" applyBorder="0" applyAlignment="0" applyProtection="0"/>
    <xf numFmtId="0" fontId="41" fillId="0" borderId="0"/>
    <xf numFmtId="166" fontId="41" fillId="0" borderId="0" applyFont="0" applyFill="0" applyBorder="0" applyAlignment="0" applyProtection="0"/>
    <xf numFmtId="43" fontId="41" fillId="0" borderId="0" applyFont="0" applyFill="0" applyBorder="0" applyAlignment="0" applyProtection="0"/>
    <xf numFmtId="0" fontId="15" fillId="0" borderId="0"/>
    <xf numFmtId="0" fontId="15" fillId="0" borderId="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2" fillId="0" borderId="0"/>
    <xf numFmtId="0" fontId="41" fillId="34" borderId="4" applyNumberFormat="0" applyFont="0" applyAlignment="0" applyProtection="0"/>
    <xf numFmtId="0" fontId="11" fillId="0" borderId="0"/>
    <xf numFmtId="0" fontId="10" fillId="0" borderId="0"/>
    <xf numFmtId="43" fontId="10" fillId="0" borderId="0" applyFont="0" applyFill="0" applyBorder="0" applyAlignment="0" applyProtection="0"/>
    <xf numFmtId="169" fontId="15" fillId="0" borderId="0" applyFont="0" applyFill="0" applyBorder="0" applyAlignment="0" applyProtection="0"/>
    <xf numFmtId="0" fontId="9" fillId="0" borderId="0"/>
    <xf numFmtId="0" fontId="8" fillId="0" borderId="0"/>
    <xf numFmtId="0" fontId="7" fillId="0" borderId="0"/>
    <xf numFmtId="43" fontId="6" fillId="0" borderId="0" applyFont="0" applyFill="0" applyBorder="0" applyAlignment="0" applyProtection="0"/>
    <xf numFmtId="0" fontId="6" fillId="0" borderId="0"/>
    <xf numFmtId="0" fontId="6" fillId="0" borderId="0"/>
    <xf numFmtId="0" fontId="6"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5" fillId="0" borderId="0" applyFont="0" applyFill="0" applyBorder="0" applyAlignment="0" applyProtection="0"/>
    <xf numFmtId="0" fontId="4" fillId="0" borderId="0"/>
    <xf numFmtId="0" fontId="4" fillId="0" borderId="0"/>
    <xf numFmtId="0" fontId="4" fillId="0" borderId="0"/>
    <xf numFmtId="0" fontId="4" fillId="0" borderId="0"/>
    <xf numFmtId="0" fontId="1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7" fillId="0" borderId="0" applyFont="0" applyFill="0" applyBorder="0" applyAlignment="0" applyProtection="0"/>
    <xf numFmtId="0" fontId="4" fillId="0" borderId="0"/>
    <xf numFmtId="0" fontId="4" fillId="0" borderId="0"/>
    <xf numFmtId="0" fontId="3" fillId="0" borderId="0"/>
    <xf numFmtId="0" fontId="2" fillId="0" borderId="0"/>
    <xf numFmtId="166"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72" fontId="1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1" fillId="0" borderId="0"/>
    <xf numFmtId="9" fontId="15" fillId="0" borderId="0" applyFont="0" applyFill="0" applyBorder="0" applyAlignment="0" applyProtection="0"/>
    <xf numFmtId="43" fontId="53" fillId="0" borderId="0" applyFont="0" applyFill="0" applyBorder="0" applyAlignment="0" applyProtection="0"/>
    <xf numFmtId="165" fontId="15" fillId="0" borderId="0" applyFont="0" applyFill="0" applyBorder="0" applyAlignment="0" applyProtection="0"/>
  </cellStyleXfs>
  <cellXfs count="130">
    <xf numFmtId="0" fontId="0" fillId="0" borderId="0" xfId="0"/>
    <xf numFmtId="0" fontId="42" fillId="0" borderId="0" xfId="87" applyFont="1"/>
    <xf numFmtId="0" fontId="42" fillId="0" borderId="0" xfId="109" applyFont="1"/>
    <xf numFmtId="0" fontId="15" fillId="0" borderId="0" xfId="83"/>
    <xf numFmtId="0" fontId="15" fillId="0" borderId="0" xfId="109"/>
    <xf numFmtId="0" fontId="42" fillId="0" borderId="0" xfId="109" applyFont="1" applyAlignment="1">
      <alignment vertical="center"/>
    </xf>
    <xf numFmtId="0" fontId="48" fillId="0" borderId="0" xfId="109" applyFont="1" applyAlignment="1">
      <alignment vertical="top"/>
    </xf>
    <xf numFmtId="0" fontId="48" fillId="0" borderId="0" xfId="109" applyFont="1"/>
    <xf numFmtId="0" fontId="48" fillId="0" borderId="0" xfId="87" applyFont="1"/>
    <xf numFmtId="0" fontId="48" fillId="0" borderId="13" xfId="83" applyFont="1" applyBorder="1"/>
    <xf numFmtId="0" fontId="42" fillId="0" borderId="13" xfId="83" applyFont="1" applyBorder="1" applyAlignment="1">
      <alignment horizontal="center"/>
    </xf>
    <xf numFmtId="0" fontId="49" fillId="0" borderId="13" xfId="83" applyFont="1" applyBorder="1"/>
    <xf numFmtId="43" fontId="49" fillId="0" borderId="13" xfId="113" applyFont="1" applyFill="1" applyBorder="1" applyAlignment="1">
      <alignment horizontal="center" vertical="center" wrapText="1"/>
    </xf>
    <xf numFmtId="0" fontId="15" fillId="0" borderId="0" xfId="104"/>
    <xf numFmtId="0" fontId="42" fillId="0" borderId="10" xfId="83" applyFont="1" applyBorder="1" applyAlignment="1">
      <alignment horizontal="center"/>
    </xf>
    <xf numFmtId="0" fontId="49" fillId="0" borderId="10" xfId="83" applyFont="1" applyBorder="1"/>
    <xf numFmtId="43" fontId="49" fillId="0" borderId="10" xfId="113" applyFont="1" applyFill="1" applyBorder="1" applyAlignment="1">
      <alignment horizontal="center"/>
    </xf>
    <xf numFmtId="43" fontId="49" fillId="0" borderId="10" xfId="113" applyFont="1" applyFill="1" applyBorder="1" applyAlignment="1">
      <alignment horizontal="center" vertical="center" wrapText="1"/>
    </xf>
    <xf numFmtId="0" fontId="50" fillId="0" borderId="10" xfId="87" applyFont="1" applyBorder="1" applyAlignment="1">
      <alignment horizontal="left"/>
    </xf>
    <xf numFmtId="0" fontId="51" fillId="0" borderId="0" xfId="104" applyFont="1"/>
    <xf numFmtId="0" fontId="44" fillId="0" borderId="10" xfId="87" applyFont="1" applyBorder="1" applyAlignment="1">
      <alignment horizontal="left"/>
    </xf>
    <xf numFmtId="0" fontId="44" fillId="0" borderId="10" xfId="87" applyFont="1" applyBorder="1"/>
    <xf numFmtId="43" fontId="49" fillId="0" borderId="10" xfId="57" applyFont="1" applyFill="1" applyBorder="1" applyAlignment="1">
      <alignment horizontal="center"/>
    </xf>
    <xf numFmtId="43" fontId="48" fillId="0" borderId="10" xfId="113" applyFont="1" applyFill="1" applyBorder="1"/>
    <xf numFmtId="0" fontId="44" fillId="0" borderId="10" xfId="83" applyFont="1" applyBorder="1" applyAlignment="1">
      <alignment horizontal="left"/>
    </xf>
    <xf numFmtId="0" fontId="44" fillId="0" borderId="10" xfId="83" applyFont="1" applyBorder="1" applyAlignment="1">
      <alignment horizontal="center"/>
    </xf>
    <xf numFmtId="0" fontId="44" fillId="0" borderId="10" xfId="87" applyFont="1" applyBorder="1" applyProtection="1">
      <protection locked="0"/>
    </xf>
    <xf numFmtId="2" fontId="43" fillId="0" borderId="10" xfId="87" applyNumberFormat="1" applyFont="1" applyBorder="1" applyAlignment="1">
      <alignment horizontal="justify" vertical="center" wrapText="1"/>
    </xf>
    <xf numFmtId="43" fontId="43" fillId="0" borderId="10" xfId="113" applyFont="1" applyFill="1" applyBorder="1" applyAlignment="1">
      <alignment horizontal="justify" vertical="center" wrapText="1"/>
    </xf>
    <xf numFmtId="0" fontId="44" fillId="0" borderId="10" xfId="87" applyFont="1" applyBorder="1" applyAlignment="1" applyProtection="1">
      <alignment horizontal="left"/>
      <protection locked="0"/>
    </xf>
    <xf numFmtId="43" fontId="43" fillId="0" borderId="10" xfId="113" applyFont="1" applyFill="1" applyBorder="1" applyAlignment="1" applyProtection="1">
      <protection locked="0"/>
    </xf>
    <xf numFmtId="43" fontId="44" fillId="0" borderId="10" xfId="113" applyFont="1" applyFill="1" applyBorder="1" applyAlignment="1" applyProtection="1">
      <alignment horizontal="center"/>
      <protection locked="0"/>
    </xf>
    <xf numFmtId="0" fontId="43" fillId="0" borderId="10" xfId="87" applyFont="1" applyBorder="1" applyAlignment="1">
      <alignment horizontal="left"/>
    </xf>
    <xf numFmtId="43" fontId="43" fillId="0" borderId="10" xfId="113" applyFont="1" applyFill="1" applyBorder="1" applyProtection="1">
      <protection locked="0"/>
    </xf>
    <xf numFmtId="174" fontId="44" fillId="0" borderId="14" xfId="169" applyNumberFormat="1" applyFont="1" applyFill="1" applyBorder="1" applyProtection="1">
      <protection locked="0"/>
    </xf>
    <xf numFmtId="174" fontId="44" fillId="0" borderId="15" xfId="169" applyNumberFormat="1" applyFont="1" applyFill="1" applyBorder="1" applyProtection="1">
      <protection locked="0"/>
    </xf>
    <xf numFmtId="174" fontId="44" fillId="0" borderId="16" xfId="169" applyNumberFormat="1" applyFont="1" applyFill="1" applyBorder="1" applyProtection="1">
      <protection locked="0"/>
    </xf>
    <xf numFmtId="174" fontId="44" fillId="0" borderId="17" xfId="169" applyNumberFormat="1" applyFont="1" applyFill="1" applyBorder="1" applyProtection="1">
      <protection locked="0"/>
    </xf>
    <xf numFmtId="0" fontId="43" fillId="0" borderId="10" xfId="87" applyFont="1" applyBorder="1"/>
    <xf numFmtId="0" fontId="43" fillId="0" borderId="10" xfId="87" applyFont="1" applyBorder="1" applyProtection="1">
      <protection locked="0"/>
    </xf>
    <xf numFmtId="0" fontId="43" fillId="0" borderId="10" xfId="83" applyFont="1" applyBorder="1"/>
    <xf numFmtId="43" fontId="44" fillId="0" borderId="10" xfId="113" applyFont="1" applyFill="1" applyBorder="1" applyAlignment="1" applyProtection="1">
      <alignment horizontal="right"/>
      <protection locked="0"/>
    </xf>
    <xf numFmtId="43" fontId="43" fillId="0" borderId="10" xfId="113" applyFont="1" applyFill="1" applyBorder="1" applyAlignment="1" applyProtection="1">
      <alignment horizontal="right"/>
      <protection locked="0"/>
    </xf>
    <xf numFmtId="174" fontId="43" fillId="0" borderId="18" xfId="169" applyNumberFormat="1" applyFont="1" applyFill="1" applyBorder="1" applyProtection="1">
      <protection locked="0"/>
    </xf>
    <xf numFmtId="174" fontId="43" fillId="0" borderId="16" xfId="169" applyNumberFormat="1" applyFont="1" applyFill="1" applyBorder="1" applyProtection="1">
      <protection locked="0"/>
    </xf>
    <xf numFmtId="43" fontId="43" fillId="0" borderId="13" xfId="113" applyFont="1" applyFill="1" applyBorder="1"/>
    <xf numFmtId="0" fontId="47" fillId="0" borderId="10" xfId="87" applyFont="1" applyBorder="1" applyAlignment="1">
      <alignment horizontal="left"/>
    </xf>
    <xf numFmtId="0" fontId="47" fillId="0" borderId="10" xfId="83" applyFont="1" applyBorder="1" applyAlignment="1">
      <alignment horizontal="left"/>
    </xf>
    <xf numFmtId="0" fontId="47" fillId="0" borderId="10" xfId="83" applyFont="1" applyBorder="1" applyAlignment="1">
      <alignment horizontal="center"/>
    </xf>
    <xf numFmtId="0" fontId="47" fillId="0" borderId="19" xfId="87" applyFont="1" applyBorder="1" applyProtection="1">
      <protection locked="0"/>
    </xf>
    <xf numFmtId="0" fontId="47" fillId="0" borderId="11" xfId="109" applyFont="1" applyBorder="1" applyAlignment="1" applyProtection="1">
      <alignment horizontal="center" vertical="top"/>
      <protection locked="0"/>
    </xf>
    <xf numFmtId="0" fontId="48" fillId="0" borderId="11" xfId="109" applyFont="1" applyBorder="1" applyAlignment="1" applyProtection="1">
      <alignment horizontal="center" vertical="top"/>
      <protection locked="0"/>
    </xf>
    <xf numFmtId="43" fontId="48" fillId="0" borderId="11" xfId="108" applyFont="1" applyFill="1" applyBorder="1" applyAlignment="1" applyProtection="1">
      <alignment horizontal="center" vertical="top"/>
      <protection locked="0"/>
    </xf>
    <xf numFmtId="44" fontId="48" fillId="0" borderId="11" xfId="108" applyNumberFormat="1" applyFont="1" applyFill="1" applyBorder="1" applyAlignment="1" applyProtection="1">
      <alignment horizontal="center" vertical="top"/>
      <protection locked="0"/>
    </xf>
    <xf numFmtId="0" fontId="48" fillId="0" borderId="11" xfId="141" applyNumberFormat="1" applyFont="1" applyFill="1" applyBorder="1" applyAlignment="1" applyProtection="1">
      <alignment horizontal="center" vertical="top" wrapText="1"/>
      <protection locked="0"/>
    </xf>
    <xf numFmtId="0" fontId="47" fillId="0" borderId="11" xfId="141" applyNumberFormat="1" applyFont="1" applyFill="1" applyBorder="1" applyAlignment="1" applyProtection="1">
      <alignment vertical="top" wrapText="1"/>
      <protection locked="0"/>
    </xf>
    <xf numFmtId="44" fontId="47" fillId="35" borderId="11" xfId="108" applyNumberFormat="1" applyFont="1" applyFill="1" applyBorder="1" applyAlignment="1" applyProtection="1">
      <alignment horizontal="center" vertical="top"/>
      <protection locked="0"/>
    </xf>
    <xf numFmtId="43" fontId="48" fillId="0" borderId="11" xfId="68" applyFont="1" applyFill="1" applyBorder="1" applyAlignment="1">
      <alignment horizontal="center" vertical="top"/>
    </xf>
    <xf numFmtId="0" fontId="47" fillId="0" borderId="11" xfId="141" applyNumberFormat="1" applyFont="1" applyFill="1" applyBorder="1" applyAlignment="1" applyProtection="1">
      <alignment horizontal="center" vertical="top" wrapText="1"/>
      <protection locked="0"/>
    </xf>
    <xf numFmtId="43" fontId="47" fillId="0" borderId="11" xfId="113" applyFont="1" applyFill="1" applyBorder="1" applyAlignment="1" applyProtection="1">
      <alignment vertical="top" wrapText="1"/>
      <protection locked="0"/>
    </xf>
    <xf numFmtId="44" fontId="47" fillId="0" borderId="11" xfId="108" applyNumberFormat="1" applyFont="1" applyFill="1" applyBorder="1" applyAlignment="1" applyProtection="1">
      <alignment vertical="top" wrapText="1"/>
      <protection locked="0"/>
    </xf>
    <xf numFmtId="44" fontId="47" fillId="0" borderId="11" xfId="108" applyNumberFormat="1" applyFont="1" applyFill="1" applyBorder="1" applyAlignment="1" applyProtection="1">
      <alignment horizontal="center" vertical="top"/>
      <protection locked="0"/>
    </xf>
    <xf numFmtId="0" fontId="47" fillId="36" borderId="11" xfId="87" applyFont="1" applyFill="1" applyBorder="1" applyAlignment="1">
      <alignment vertical="center"/>
    </xf>
    <xf numFmtId="49" fontId="48" fillId="0" borderId="11" xfId="141" applyNumberFormat="1" applyFont="1" applyFill="1" applyBorder="1" applyAlignment="1" applyProtection="1">
      <alignment horizontal="center" vertical="top" wrapText="1"/>
      <protection locked="0"/>
    </xf>
    <xf numFmtId="0" fontId="48" fillId="0" borderId="0" xfId="109" applyFont="1" applyAlignment="1">
      <alignment vertical="center"/>
    </xf>
    <xf numFmtId="165" fontId="49" fillId="0" borderId="13" xfId="161" applyFont="1" applyFill="1" applyBorder="1" applyAlignment="1">
      <alignment horizontal="center"/>
    </xf>
    <xf numFmtId="165" fontId="49" fillId="0" borderId="10" xfId="161" applyFont="1" applyFill="1" applyBorder="1" applyAlignment="1">
      <alignment horizontal="center" vertical="center" wrapText="1"/>
    </xf>
    <xf numFmtId="165" fontId="49" fillId="0" borderId="10" xfId="161" applyFont="1" applyFill="1" applyBorder="1" applyAlignment="1">
      <alignment horizontal="center"/>
    </xf>
    <xf numFmtId="165" fontId="43" fillId="0" borderId="10" xfId="161" applyFont="1" applyFill="1" applyBorder="1" applyAlignment="1">
      <alignment horizontal="justify" vertical="center" wrapText="1"/>
    </xf>
    <xf numFmtId="165" fontId="43" fillId="0" borderId="10" xfId="161" applyFont="1" applyFill="1" applyBorder="1" applyAlignment="1" applyProtection="1">
      <protection locked="0"/>
    </xf>
    <xf numFmtId="0" fontId="44" fillId="35" borderId="10" xfId="87" applyFont="1" applyFill="1" applyBorder="1" applyAlignment="1">
      <alignment horizontal="left"/>
    </xf>
    <xf numFmtId="0" fontId="43" fillId="35" borderId="10" xfId="87" applyFont="1" applyFill="1" applyBorder="1" applyAlignment="1">
      <alignment horizontal="left"/>
    </xf>
    <xf numFmtId="43" fontId="43" fillId="35" borderId="10" xfId="113" applyFont="1" applyFill="1" applyBorder="1" applyProtection="1">
      <protection locked="0"/>
    </xf>
    <xf numFmtId="165" fontId="43" fillId="35" borderId="10" xfId="161" applyFont="1" applyFill="1" applyBorder="1" applyAlignment="1" applyProtection="1">
      <protection locked="0"/>
    </xf>
    <xf numFmtId="174" fontId="44" fillId="35" borderId="14" xfId="169" applyNumberFormat="1" applyFont="1" applyFill="1" applyBorder="1" applyProtection="1">
      <protection locked="0"/>
    </xf>
    <xf numFmtId="174" fontId="44" fillId="35" borderId="15" xfId="169" applyNumberFormat="1" applyFont="1" applyFill="1" applyBorder="1" applyProtection="1">
      <protection locked="0"/>
    </xf>
    <xf numFmtId="174" fontId="44" fillId="35" borderId="17" xfId="169" applyNumberFormat="1" applyFont="1" applyFill="1" applyBorder="1" applyProtection="1">
      <protection locked="0"/>
    </xf>
    <xf numFmtId="165" fontId="43" fillId="0" borderId="10" xfId="161" applyFont="1" applyFill="1" applyBorder="1" applyProtection="1">
      <protection locked="0"/>
    </xf>
    <xf numFmtId="165" fontId="44" fillId="0" borderId="10" xfId="161" applyFont="1" applyFill="1" applyBorder="1" applyAlignment="1" applyProtection="1">
      <alignment horizontal="right"/>
      <protection locked="0"/>
    </xf>
    <xf numFmtId="165" fontId="43" fillId="0" borderId="10" xfId="161" applyFont="1" applyFill="1" applyBorder="1" applyAlignment="1" applyProtection="1">
      <alignment horizontal="right"/>
      <protection locked="0"/>
    </xf>
    <xf numFmtId="0" fontId="48" fillId="0" borderId="11" xfId="109" applyFont="1" applyFill="1" applyBorder="1" applyAlignment="1" applyProtection="1">
      <alignment horizontal="justify" vertical="top"/>
      <protection locked="0"/>
    </xf>
    <xf numFmtId="165" fontId="48" fillId="0" borderId="11" xfId="161" applyFont="1" applyFill="1" applyBorder="1" applyAlignment="1" applyProtection="1">
      <alignment horizontal="center" vertical="top" wrapText="1"/>
      <protection locked="0"/>
    </xf>
    <xf numFmtId="165" fontId="48" fillId="0" borderId="11" xfId="161" applyFont="1" applyFill="1" applyBorder="1" applyAlignment="1">
      <alignment vertical="top"/>
    </xf>
    <xf numFmtId="2" fontId="48" fillId="0" borderId="11" xfId="109" applyNumberFormat="1" applyFont="1" applyFill="1" applyBorder="1" applyAlignment="1" applyProtection="1">
      <alignment horizontal="justify" vertical="top" wrapText="1"/>
      <protection locked="0"/>
    </xf>
    <xf numFmtId="0" fontId="47" fillId="0" borderId="11" xfId="109" applyFont="1" applyFill="1" applyBorder="1" applyAlignment="1" applyProtection="1">
      <alignment vertical="top"/>
      <protection locked="0"/>
    </xf>
    <xf numFmtId="0" fontId="47" fillId="0" borderId="11" xfId="87" applyFont="1" applyFill="1" applyBorder="1" applyAlignment="1">
      <alignment horizontal="center" vertical="top"/>
    </xf>
    <xf numFmtId="0" fontId="47" fillId="0" borderId="11" xfId="87" applyFont="1" applyFill="1" applyBorder="1" applyAlignment="1">
      <alignment horizontal="left" vertical="top"/>
    </xf>
    <xf numFmtId="0" fontId="47" fillId="0" borderId="11" xfId="109" applyFont="1" applyFill="1" applyBorder="1" applyAlignment="1" applyProtection="1">
      <alignment horizontal="justify" vertical="top"/>
      <protection locked="0"/>
    </xf>
    <xf numFmtId="165" fontId="42" fillId="0" borderId="0" xfId="161" applyFont="1" applyFill="1" applyAlignment="1">
      <alignment vertical="top"/>
    </xf>
    <xf numFmtId="0" fontId="47" fillId="36" borderId="11" xfId="87" applyFont="1" applyFill="1" applyBorder="1" applyAlignment="1">
      <alignment horizontal="center" vertical="center"/>
    </xf>
    <xf numFmtId="165" fontId="47" fillId="36" borderId="11" xfId="209" applyFont="1" applyFill="1" applyBorder="1" applyAlignment="1">
      <alignment vertical="center"/>
    </xf>
    <xf numFmtId="165" fontId="48" fillId="0" borderId="11" xfId="209" applyFont="1" applyFill="1" applyBorder="1" applyAlignment="1" applyProtection="1">
      <alignment horizontal="center" vertical="top"/>
      <protection locked="0"/>
    </xf>
    <xf numFmtId="165" fontId="48" fillId="0" borderId="11" xfId="209" applyFont="1" applyFill="1" applyBorder="1" applyAlignment="1">
      <alignment vertical="top"/>
    </xf>
    <xf numFmtId="165" fontId="48" fillId="0" borderId="11" xfId="209" applyFont="1" applyFill="1" applyBorder="1" applyAlignment="1" applyProtection="1">
      <alignment horizontal="center" vertical="top" wrapText="1"/>
      <protection locked="0"/>
    </xf>
    <xf numFmtId="173" fontId="48" fillId="0" borderId="11" xfId="209" applyNumberFormat="1" applyFont="1" applyFill="1" applyBorder="1" applyAlignment="1" applyProtection="1">
      <alignment horizontal="center" vertical="top"/>
      <protection locked="0"/>
    </xf>
    <xf numFmtId="43" fontId="48" fillId="0" borderId="0" xfId="208" applyFont="1" applyAlignment="1">
      <alignment vertical="top"/>
    </xf>
    <xf numFmtId="43" fontId="42" fillId="0" borderId="0" xfId="208" applyFont="1"/>
    <xf numFmtId="175" fontId="48" fillId="0" borderId="0" xfId="208" applyNumberFormat="1" applyFont="1" applyAlignment="1">
      <alignment vertical="top"/>
    </xf>
    <xf numFmtId="0" fontId="47" fillId="0" borderId="11" xfId="109" applyFont="1" applyFill="1" applyBorder="1" applyAlignment="1" applyProtection="1">
      <alignment horizontal="center" vertical="top"/>
      <protection locked="0"/>
    </xf>
    <xf numFmtId="0" fontId="47" fillId="0" borderId="11" xfId="109" applyFont="1" applyFill="1" applyBorder="1" applyAlignment="1" applyProtection="1">
      <alignment horizontal="left" vertical="top"/>
      <protection locked="0"/>
    </xf>
    <xf numFmtId="0" fontId="48" fillId="0" borderId="11" xfId="109" applyFont="1" applyFill="1" applyBorder="1" applyAlignment="1" applyProtection="1">
      <alignment horizontal="center" vertical="top"/>
      <protection locked="0"/>
    </xf>
    <xf numFmtId="0" fontId="47" fillId="0" borderId="11" xfId="83" applyFont="1" applyFill="1" applyBorder="1" applyAlignment="1">
      <alignment horizontal="left" vertical="top"/>
    </xf>
    <xf numFmtId="165" fontId="47" fillId="0" borderId="11" xfId="209" applyFont="1" applyFill="1" applyBorder="1" applyAlignment="1">
      <alignment vertical="top"/>
    </xf>
    <xf numFmtId="0" fontId="47" fillId="35" borderId="11" xfId="87" applyFont="1" applyFill="1" applyBorder="1" applyAlignment="1">
      <alignment horizontal="center" vertical="center"/>
    </xf>
    <xf numFmtId="165" fontId="47" fillId="35" borderId="11" xfId="161" applyFont="1" applyFill="1" applyBorder="1" applyAlignment="1">
      <alignment vertical="center"/>
    </xf>
    <xf numFmtId="0" fontId="47" fillId="35" borderId="11" xfId="87" applyFont="1" applyFill="1" applyBorder="1" applyAlignment="1">
      <alignment vertical="center"/>
    </xf>
    <xf numFmtId="0" fontId="44" fillId="0" borderId="10" xfId="87" applyFont="1" applyBorder="1" applyAlignment="1">
      <alignment horizontal="left" vertical="center"/>
    </xf>
    <xf numFmtId="43" fontId="43" fillId="0" borderId="10" xfId="57" applyFont="1" applyFill="1" applyBorder="1" applyAlignment="1">
      <alignment horizontal="center"/>
    </xf>
    <xf numFmtId="43" fontId="43" fillId="0" borderId="10" xfId="113" applyFont="1" applyFill="1" applyBorder="1" applyAlignment="1">
      <alignment horizontal="center" vertical="center" wrapText="1"/>
    </xf>
    <xf numFmtId="165" fontId="43" fillId="0" borderId="10" xfId="161" applyFont="1" applyFill="1" applyBorder="1" applyAlignment="1">
      <alignment horizontal="center"/>
    </xf>
    <xf numFmtId="43" fontId="43" fillId="0" borderId="10" xfId="113" applyFont="1" applyFill="1" applyBorder="1"/>
    <xf numFmtId="2" fontId="43" fillId="0" borderId="10" xfId="87" applyNumberFormat="1" applyFont="1" applyBorder="1" applyAlignment="1">
      <alignment horizontal="justify" vertical="top" wrapText="1"/>
    </xf>
    <xf numFmtId="2" fontId="43" fillId="0" borderId="19" xfId="87" applyNumberFormat="1" applyFont="1" applyBorder="1" applyAlignment="1">
      <alignment horizontal="justify" vertical="top" wrapText="1"/>
    </xf>
    <xf numFmtId="0" fontId="52" fillId="0" borderId="12" xfId="104" applyFont="1" applyBorder="1" applyAlignment="1">
      <alignment horizontal="center" vertical="top"/>
    </xf>
    <xf numFmtId="0" fontId="45" fillId="0" borderId="12" xfId="83" applyFont="1" applyBorder="1" applyAlignment="1">
      <alignment horizontal="center"/>
    </xf>
    <xf numFmtId="0" fontId="47" fillId="0" borderId="12" xfId="83" applyFont="1" applyBorder="1" applyAlignment="1">
      <alignment horizontal="center"/>
    </xf>
    <xf numFmtId="0" fontId="50" fillId="0" borderId="10" xfId="87" applyFont="1" applyBorder="1" applyAlignment="1">
      <alignment horizontal="center" vertical="center"/>
    </xf>
    <xf numFmtId="0" fontId="45" fillId="0" borderId="16" xfId="109" applyFont="1" applyBorder="1" applyAlignment="1">
      <alignment horizontal="justify" vertical="justify" wrapText="1"/>
    </xf>
    <xf numFmtId="0" fontId="46" fillId="0" borderId="16" xfId="0" applyFont="1" applyBorder="1" applyAlignment="1">
      <alignment horizontal="justify" vertical="justify" wrapText="1"/>
    </xf>
    <xf numFmtId="0" fontId="47" fillId="36" borderId="11" xfId="87" applyFont="1" applyFill="1" applyBorder="1" applyAlignment="1">
      <alignment horizontal="center" vertical="center"/>
    </xf>
    <xf numFmtId="0" fontId="52" fillId="0" borderId="20" xfId="104" applyFont="1" applyFill="1" applyBorder="1" applyAlignment="1">
      <alignment horizontal="center" vertical="top"/>
    </xf>
    <xf numFmtId="0" fontId="52" fillId="0" borderId="21" xfId="104" applyFont="1" applyFill="1" applyBorder="1" applyAlignment="1">
      <alignment horizontal="center" vertical="top"/>
    </xf>
    <xf numFmtId="0" fontId="52" fillId="0" borderId="22" xfId="104" applyFont="1" applyFill="1" applyBorder="1" applyAlignment="1">
      <alignment horizontal="center" vertical="top"/>
    </xf>
    <xf numFmtId="0" fontId="45" fillId="0" borderId="23" xfId="83" applyFont="1" applyFill="1" applyBorder="1" applyAlignment="1">
      <alignment horizontal="center"/>
    </xf>
    <xf numFmtId="0" fontId="45" fillId="0" borderId="24" xfId="83" applyFont="1" applyFill="1" applyBorder="1" applyAlignment="1">
      <alignment horizontal="center"/>
    </xf>
    <xf numFmtId="0" fontId="45" fillId="0" borderId="25" xfId="83" applyFont="1" applyFill="1" applyBorder="1" applyAlignment="1">
      <alignment horizontal="center"/>
    </xf>
    <xf numFmtId="0" fontId="47" fillId="0" borderId="26" xfId="87" applyFont="1" applyFill="1" applyBorder="1" applyAlignment="1">
      <alignment horizontal="center"/>
    </xf>
    <xf numFmtId="0" fontId="47" fillId="0" borderId="27" xfId="87" applyFont="1" applyFill="1" applyBorder="1" applyAlignment="1">
      <alignment horizontal="center"/>
    </xf>
    <xf numFmtId="0" fontId="47" fillId="0" borderId="28" xfId="87" applyFont="1" applyFill="1" applyBorder="1" applyAlignment="1">
      <alignment horizontal="center"/>
    </xf>
    <xf numFmtId="0" fontId="47" fillId="35" borderId="11" xfId="87" applyFont="1" applyFill="1" applyBorder="1" applyAlignment="1">
      <alignment horizontal="center" vertical="center"/>
    </xf>
  </cellXfs>
  <cellStyles count="210">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a" xfId="19" builtinId="26" customBuiltin="1"/>
    <cellStyle name="Cálculo" xfId="20" builtinId="22" customBuiltin="1"/>
    <cellStyle name="Celda de comprobación" xfId="21" builtinId="23" customBuiltin="1"/>
    <cellStyle name="Celda vinculada" xfId="22" builtinId="24" customBuiltin="1"/>
    <cellStyle name="Encabezado 1" xfId="99" builtinId="16" customBuiltin="1"/>
    <cellStyle name="Encabezado 4" xfId="23" builtinId="19" customBuiltin="1"/>
    <cellStyle name="Énfasis 1" xfId="24"/>
    <cellStyle name="Énfasis 2" xfId="25"/>
    <cellStyle name="Énfasis 3" xfId="26"/>
    <cellStyle name="Énfasis1" xfId="27" builtinId="29" customBuiltin="1"/>
    <cellStyle name="Énfasis1 - 20%" xfId="28"/>
    <cellStyle name="Énfasis1 - 40%" xfId="29"/>
    <cellStyle name="Énfasis1 - 60%" xfId="30"/>
    <cellStyle name="Énfasis2" xfId="31" builtinId="33" customBuiltin="1"/>
    <cellStyle name="Énfasis2 - 20%" xfId="32"/>
    <cellStyle name="Énfasis2 - 40%" xfId="33"/>
    <cellStyle name="Énfasis2 - 60%" xfId="34"/>
    <cellStyle name="Énfasis3" xfId="35" builtinId="37" customBuiltin="1"/>
    <cellStyle name="Énfasis3 - 20%" xfId="36"/>
    <cellStyle name="Énfasis3 - 40%" xfId="37"/>
    <cellStyle name="Énfasis3 - 60%" xfId="38"/>
    <cellStyle name="Énfasis4" xfId="39" builtinId="41" customBuiltin="1"/>
    <cellStyle name="Énfasis4 - 20%" xfId="40"/>
    <cellStyle name="Énfasis4 - 40%" xfId="41"/>
    <cellStyle name="Énfasis4 - 60%" xfId="42"/>
    <cellStyle name="Énfasis5" xfId="43" builtinId="45" customBuiltin="1"/>
    <cellStyle name="Énfasis5 - 20%" xfId="44"/>
    <cellStyle name="Énfasis5 - 40%" xfId="45"/>
    <cellStyle name="Énfasis5 - 60%" xfId="46"/>
    <cellStyle name="Énfasis6" xfId="47" builtinId="49" customBuiltin="1"/>
    <cellStyle name="Énfasis6 - 20%" xfId="48"/>
    <cellStyle name="Énfasis6 - 40%" xfId="49"/>
    <cellStyle name="Énfasis6 - 60%" xfId="50"/>
    <cellStyle name="Entrada" xfId="51" builtinId="20" customBuiltin="1"/>
    <cellStyle name="Euro" xfId="52"/>
    <cellStyle name="Euro 2" xfId="134"/>
    <cellStyle name="Euro 3" xfId="187"/>
    <cellStyle name="Hipervínculo 2" xfId="112"/>
    <cellStyle name="Incorrecto" xfId="53" builtinId="27" customBuiltin="1"/>
    <cellStyle name="Millares" xfId="208" builtinId="3"/>
    <cellStyle name="Millares 10" xfId="113"/>
    <cellStyle name="Millares 10 2" xfId="110"/>
    <cellStyle name="Millares 11" xfId="114"/>
    <cellStyle name="Millares 12" xfId="111"/>
    <cellStyle name="Millares 13" xfId="108"/>
    <cellStyle name="Millares 13 2" xfId="162"/>
    <cellStyle name="Millares 14" xfId="135"/>
    <cellStyle name="Millares 14 2" xfId="188"/>
    <cellStyle name="Millares 15" xfId="161"/>
    <cellStyle name="Millares 15 2" xfId="209"/>
    <cellStyle name="Millares 16" xfId="150"/>
    <cellStyle name="Millares 17" xfId="163"/>
    <cellStyle name="Millares 18" xfId="189"/>
    <cellStyle name="Millares 2" xfId="54"/>
    <cellStyle name="Millares 2 2" xfId="55"/>
    <cellStyle name="Millares 2 2 2" xfId="56"/>
    <cellStyle name="Millares 2 2 2 2" xfId="136"/>
    <cellStyle name="Millares 2 2 3" xfId="57"/>
    <cellStyle name="Millares 2 3" xfId="58"/>
    <cellStyle name="Millares 2 3 2" xfId="137"/>
    <cellStyle name="Millares 2 4" xfId="59"/>
    <cellStyle name="Millares 2 5" xfId="115"/>
    <cellStyle name="Millares 3" xfId="60"/>
    <cellStyle name="Millares 3 2" xfId="61"/>
    <cellStyle name="Millares 3 2 2" xfId="62"/>
    <cellStyle name="Millares 3 2 2 2" xfId="139"/>
    <cellStyle name="Millares 3 2 3" xfId="63"/>
    <cellStyle name="Millares 3 2 4" xfId="138"/>
    <cellStyle name="Millares 4" xfId="64"/>
    <cellStyle name="Millares 4 2" xfId="65"/>
    <cellStyle name="Millares 4 2 2" xfId="106"/>
    <cellStyle name="Millares 4 2 2 2" xfId="132"/>
    <cellStyle name="Millares 4 2 2 2 2" xfId="164"/>
    <cellStyle name="Millares 4 2 2 2 3" xfId="165"/>
    <cellStyle name="Millares 4 2 2 2 3 2" xfId="160"/>
    <cellStyle name="Millares 4 2 2 2 3 2 2" xfId="190"/>
    <cellStyle name="Millares 4 2 2 2 4" xfId="166"/>
    <cellStyle name="Millares 4 2 2 3" xfId="167"/>
    <cellStyle name="Millares 4 2 2 3 2" xfId="168"/>
    <cellStyle name="Millares 4 2 3" xfId="131"/>
    <cellStyle name="Millares 4 2 4" xfId="140"/>
    <cellStyle name="Millares 4 2 5" xfId="149"/>
    <cellStyle name="Millares 4 2 6" xfId="154"/>
    <cellStyle name="Millares 4 2 6 2" xfId="159"/>
    <cellStyle name="Millares 4 2 6 2 2" xfId="191"/>
    <cellStyle name="Millares 4 2 6 2 3" xfId="192"/>
    <cellStyle name="Millares 4 2 7" xfId="193"/>
    <cellStyle name="Millares 4 2 8" xfId="194"/>
    <cellStyle name="Millares 4 3" xfId="141"/>
    <cellStyle name="Millares 4 4" xfId="195"/>
    <cellStyle name="Millares 5" xfId="66"/>
    <cellStyle name="Millares 5 2" xfId="142"/>
    <cellStyle name="Millares 6" xfId="67"/>
    <cellStyle name="Millares 6 2" xfId="68"/>
    <cellStyle name="Millares 6 3" xfId="129"/>
    <cellStyle name="Millares 7" xfId="69"/>
    <cellStyle name="Millares 7 2" xfId="70"/>
    <cellStyle name="Millares 7 3" xfId="107"/>
    <cellStyle name="Millares 7 4" xfId="116"/>
    <cellStyle name="Millares 7 4 2" xfId="196"/>
    <cellStyle name="Millares 8" xfId="71"/>
    <cellStyle name="Millares 9" xfId="117"/>
    <cellStyle name="Millares 9 2" xfId="118"/>
    <cellStyle name="Moneda 2" xfId="72"/>
    <cellStyle name="Moneda 2 2" xfId="73"/>
    <cellStyle name="Moneda 2 2 2" xfId="74"/>
    <cellStyle name="Moneda 2 3" xfId="75"/>
    <cellStyle name="Moneda 2 4" xfId="197"/>
    <cellStyle name="Moneda 3" xfId="76"/>
    <cellStyle name="Moneda 3 2" xfId="77"/>
    <cellStyle name="Moneda 3 2 2" xfId="144"/>
    <cellStyle name="Moneda 3 3" xfId="143"/>
    <cellStyle name="Moneda 4" xfId="78"/>
    <cellStyle name="Moneda 4 2" xfId="119"/>
    <cellStyle name="Moneda 5" xfId="79"/>
    <cellStyle name="Moneda 5 2" xfId="120"/>
    <cellStyle name="Moneda 5 3" xfId="121"/>
    <cellStyle name="Moneda 6" xfId="122"/>
    <cellStyle name="Moneda 7" xfId="169"/>
    <cellStyle name="Moneda 8" xfId="198"/>
    <cellStyle name="Neutral" xfId="80" builtinId="28" customBuiltin="1"/>
    <cellStyle name="Normal" xfId="0" builtinId="0"/>
    <cellStyle name="Normal 10" xfId="148"/>
    <cellStyle name="Normal 10 2" xfId="157"/>
    <cellStyle name="Normal 10 2 2" xfId="199"/>
    <cellStyle name="Normal 10 3" xfId="170"/>
    <cellStyle name="Normal 10 4" xfId="171"/>
    <cellStyle name="Normal 10 5" xfId="172"/>
    <cellStyle name="Normal 10 6" xfId="173"/>
    <cellStyle name="Normal 11" xfId="109"/>
    <cellStyle name="Normal 11 2" xfId="174"/>
    <cellStyle name="Normal 12" xfId="151"/>
    <cellStyle name="Normal 12 2" xfId="152"/>
    <cellStyle name="Normal 12 2 2" xfId="156"/>
    <cellStyle name="Normal 12 2 2 2" xfId="158"/>
    <cellStyle name="Normal 12 2 2 2 2" xfId="185"/>
    <cellStyle name="Normal 12 2 2 2 2 2" xfId="186"/>
    <cellStyle name="Normal 12 2 2 2 2 2 2" xfId="206"/>
    <cellStyle name="Normal 12 2 2 3" xfId="184"/>
    <cellStyle name="Normal 12 2 2 4" xfId="200"/>
    <cellStyle name="Normal 12 3" xfId="155"/>
    <cellStyle name="Normal 12 4" xfId="183"/>
    <cellStyle name="Normal 13" xfId="153"/>
    <cellStyle name="Normal 13 2" xfId="175"/>
    <cellStyle name="Normal 13 2 2" xfId="176"/>
    <cellStyle name="Normal 13 3" xfId="177"/>
    <cellStyle name="Normal 14" xfId="178"/>
    <cellStyle name="Normal 2" xfId="81"/>
    <cellStyle name="Normal 2 2" xfId="82"/>
    <cellStyle name="Normal 2 2 2" xfId="83"/>
    <cellStyle name="Normal 2 3" xfId="84"/>
    <cellStyle name="Normal 2 3 2" xfId="123"/>
    <cellStyle name="Normal 2 4" xfId="124"/>
    <cellStyle name="Normal 2 4 2" xfId="147"/>
    <cellStyle name="Normal 2 4 3" xfId="201"/>
    <cellStyle name="Normal 2 5" xfId="179"/>
    <cellStyle name="Normal 2 5 2" xfId="180"/>
    <cellStyle name="Normal 2 5 3" xfId="181"/>
    <cellStyle name="Normal 2 6" xfId="202"/>
    <cellStyle name="Normal 2_CAT._DE_CPTOS._EDIF._DE_9_AUL._DE_2_NIVS." xfId="125"/>
    <cellStyle name="Normal 3" xfId="85"/>
    <cellStyle name="Normal 4" xfId="86"/>
    <cellStyle name="Normal 4 2" xfId="87"/>
    <cellStyle name="Normal 4 3" xfId="126"/>
    <cellStyle name="Normal 4 3 2" xfId="203"/>
    <cellStyle name="Normal 4 4" xfId="130"/>
    <cellStyle name="Normal 4 5" xfId="145"/>
    <cellStyle name="Normal 4 6" xfId="204"/>
    <cellStyle name="Normal 5" xfId="88"/>
    <cellStyle name="Normal 5 2" xfId="89"/>
    <cellStyle name="Normal 6" xfId="90"/>
    <cellStyle name="Normal 6 2" xfId="91"/>
    <cellStyle name="Normal 7" xfId="92"/>
    <cellStyle name="Normal 8" xfId="93"/>
    <cellStyle name="Normal 8 2" xfId="205"/>
    <cellStyle name="Normal 9" xfId="105"/>
    <cellStyle name="Normal 9 2" xfId="104"/>
    <cellStyle name="Notas" xfId="94" builtinId="10" customBuiltin="1"/>
    <cellStyle name="Notas 2" xfId="146"/>
    <cellStyle name="Porcentaje 2" xfId="182"/>
    <cellStyle name="Porcentaje 3" xfId="207"/>
    <cellStyle name="Porcentual 2" xfId="127"/>
    <cellStyle name="Porcentual 2 2" xfId="128"/>
    <cellStyle name="Porcentual_$632788868954218750" xfId="133"/>
    <cellStyle name="Salida" xfId="95" builtinId="21" customBuiltin="1"/>
    <cellStyle name="Texto de advertencia" xfId="96" builtinId="11" customBuiltin="1"/>
    <cellStyle name="Texto explicativo" xfId="97" builtinId="53" customBuiltin="1"/>
    <cellStyle name="Título" xfId="98" builtinId="15" customBuiltin="1"/>
    <cellStyle name="Título 2" xfId="100" builtinId="17" customBuiltin="1"/>
    <cellStyle name="Título 3" xfId="101" builtinId="18" customBuiltin="1"/>
    <cellStyle name="Título de hoja" xfId="102"/>
    <cellStyle name="Total" xfId="103" builtinId="25" customBuiltin="1"/>
  </cellStyles>
  <dxfs count="0"/>
  <tableStyles count="0" defaultTableStyle="TableStyleMedium9" defaultPivotStyle="PivotStyleLight16"/>
  <colors>
    <mruColors>
      <color rgb="FF00FF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114299</xdr:colOff>
      <xdr:row>0</xdr:row>
      <xdr:rowOff>76200</xdr:rowOff>
    </xdr:from>
    <xdr:to>
      <xdr:col>2</xdr:col>
      <xdr:colOff>406399</xdr:colOff>
      <xdr:row>4</xdr:row>
      <xdr:rowOff>82551</xdr:rowOff>
    </xdr:to>
    <xdr:pic>
      <xdr:nvPicPr>
        <xdr:cNvPr id="2" name="Imagen 1" descr="LOGOUNSIS">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799" y="76200"/>
          <a:ext cx="873125" cy="8731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114299</xdr:colOff>
      <xdr:row>62</xdr:row>
      <xdr:rowOff>65616</xdr:rowOff>
    </xdr:from>
    <xdr:ext cx="874183" cy="874184"/>
    <xdr:pic>
      <xdr:nvPicPr>
        <xdr:cNvPr id="3" name="Imagen 2" descr="LOGOUNSIS">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799" y="11219391"/>
          <a:ext cx="874183" cy="874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53976</xdr:colOff>
      <xdr:row>99</xdr:row>
      <xdr:rowOff>34926</xdr:rowOff>
    </xdr:from>
    <xdr:ext cx="505764" cy="552450"/>
    <xdr:pic>
      <xdr:nvPicPr>
        <xdr:cNvPr id="4" name="Imagen 3" descr="LOGOUNSIS">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4476" y="22332951"/>
          <a:ext cx="505764"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unsis.edu.mx/jose%20guzman/ampliacion%20chahuites/PASIVOS%20CHAHUITES_Nfactor%20de%20sobreco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a)Plantilla"/>
      <sheetName val="b)Indirectos Desglosados"/>
      <sheetName val="c)Resumen Indirectos"/>
      <sheetName val="d)Pers.Técnico"/>
      <sheetName val="e)Pers.Técnico$"/>
      <sheetName val="f)Financiamiento"/>
      <sheetName val="g)Utilidad"/>
      <sheetName val="h)Cargos_Adicionales"/>
      <sheetName val="i)Resumen"/>
    </sheetNames>
    <sheetDataSet>
      <sheetData sheetId="0" refreshError="1">
        <row r="35">
          <cell r="D35">
            <v>62317.02</v>
          </cell>
        </row>
        <row r="37">
          <cell r="D37">
            <v>80281.19</v>
          </cell>
        </row>
        <row r="43">
          <cell r="L43">
            <v>4</v>
          </cell>
        </row>
        <row r="52">
          <cell r="H52">
            <v>2008</v>
          </cell>
        </row>
        <row r="53">
          <cell r="H53">
            <v>0</v>
          </cell>
        </row>
        <row r="54">
          <cell r="H54">
            <v>0</v>
          </cell>
        </row>
        <row r="55">
          <cell r="H55">
            <v>0</v>
          </cell>
        </row>
        <row r="56">
          <cell r="H56">
            <v>0</v>
          </cell>
        </row>
        <row r="57">
          <cell r="H57">
            <v>0</v>
          </cell>
        </row>
        <row r="58">
          <cell r="H58">
            <v>0</v>
          </cell>
        </row>
        <row r="59">
          <cell r="H59">
            <v>0</v>
          </cell>
        </row>
        <row r="60">
          <cell r="H60">
            <v>0</v>
          </cell>
        </row>
        <row r="61">
          <cell r="H61">
            <v>0</v>
          </cell>
        </row>
        <row r="62">
          <cell r="H62">
            <v>0</v>
          </cell>
        </row>
        <row r="63">
          <cell r="H63">
            <v>0</v>
          </cell>
        </row>
        <row r="64">
          <cell r="H64">
            <v>0</v>
          </cell>
        </row>
        <row r="65">
          <cell r="H65">
            <v>0</v>
          </cell>
        </row>
        <row r="66">
          <cell r="H66">
            <v>0</v>
          </cell>
        </row>
        <row r="67">
          <cell r="H67">
            <v>0</v>
          </cell>
        </row>
        <row r="68">
          <cell r="H68">
            <v>0</v>
          </cell>
        </row>
        <row r="69">
          <cell r="H69">
            <v>0</v>
          </cell>
        </row>
        <row r="70">
          <cell r="H70">
            <v>0</v>
          </cell>
        </row>
        <row r="71">
          <cell r="H71">
            <v>0</v>
          </cell>
        </row>
        <row r="72">
          <cell r="H72">
            <v>0</v>
          </cell>
        </row>
        <row r="73">
          <cell r="H73">
            <v>0</v>
          </cell>
        </row>
        <row r="74">
          <cell r="H74">
            <v>0</v>
          </cell>
        </row>
        <row r="75">
          <cell r="H75">
            <v>0</v>
          </cell>
        </row>
        <row r="76">
          <cell r="H76">
            <v>0</v>
          </cell>
        </row>
        <row r="77">
          <cell r="H77">
            <v>0</v>
          </cell>
        </row>
        <row r="78">
          <cell r="H78">
            <v>0</v>
          </cell>
        </row>
        <row r="79">
          <cell r="H79">
            <v>0</v>
          </cell>
        </row>
        <row r="80">
          <cell r="H80">
            <v>0</v>
          </cell>
        </row>
        <row r="81">
          <cell r="H81">
            <v>0</v>
          </cell>
        </row>
        <row r="82">
          <cell r="H82">
            <v>0</v>
          </cell>
        </row>
        <row r="83">
          <cell r="H83">
            <v>0</v>
          </cell>
        </row>
        <row r="84">
          <cell r="H84">
            <v>0</v>
          </cell>
        </row>
        <row r="85">
          <cell r="H85">
            <v>0</v>
          </cell>
        </row>
        <row r="86">
          <cell r="H86">
            <v>0</v>
          </cell>
        </row>
        <row r="87">
          <cell r="H87">
            <v>0</v>
          </cell>
        </row>
        <row r="88">
          <cell r="H88">
            <v>0</v>
          </cell>
        </row>
        <row r="89">
          <cell r="H89">
            <v>0</v>
          </cell>
        </row>
        <row r="90">
          <cell r="H90">
            <v>0</v>
          </cell>
        </row>
        <row r="91">
          <cell r="H91">
            <v>0</v>
          </cell>
        </row>
        <row r="92">
          <cell r="H92">
            <v>0</v>
          </cell>
        </row>
        <row r="93">
          <cell r="H93">
            <v>0</v>
          </cell>
        </row>
        <row r="94">
          <cell r="H94">
            <v>0</v>
          </cell>
        </row>
        <row r="95">
          <cell r="H95">
            <v>0</v>
          </cell>
        </row>
        <row r="96">
          <cell r="H96">
            <v>0</v>
          </cell>
        </row>
        <row r="97">
          <cell r="H97">
            <v>0</v>
          </cell>
        </row>
        <row r="98">
          <cell r="H98">
            <v>0</v>
          </cell>
        </row>
        <row r="99">
          <cell r="H99">
            <v>0</v>
          </cell>
        </row>
        <row r="100">
          <cell r="H100">
            <v>0</v>
          </cell>
        </row>
      </sheetData>
      <sheetData sheetId="1" refreshError="1"/>
      <sheetData sheetId="2" refreshError="1">
        <row r="74">
          <cell r="F74">
            <v>1.5735235317735026E-2</v>
          </cell>
          <cell r="G74">
            <v>5276.662479333334</v>
          </cell>
          <cell r="H74">
            <v>8.4674499508053086E-2</v>
          </cell>
        </row>
        <row r="76">
          <cell r="F76">
            <v>6257.2354533333337</v>
          </cell>
          <cell r="H76">
            <v>0.10040973482578811</v>
          </cell>
        </row>
      </sheetData>
      <sheetData sheetId="3" refreshError="1"/>
      <sheetData sheetId="4" refreshError="1"/>
      <sheetData sheetId="5" refreshError="1"/>
      <sheetData sheetId="6" refreshError="1">
        <row r="83">
          <cell r="K83">
            <v>-357.09076446338594</v>
          </cell>
        </row>
        <row r="85">
          <cell r="I85">
            <v>357.09076446338594</v>
          </cell>
          <cell r="K85">
            <v>5.207358973170274E-3</v>
          </cell>
        </row>
      </sheetData>
      <sheetData sheetId="7" refreshError="1"/>
      <sheetData sheetId="8" refreshError="1">
        <row r="25">
          <cell r="D25">
            <v>79971.435451490004</v>
          </cell>
        </row>
        <row r="44">
          <cell r="D44">
            <v>401.86650980648119</v>
          </cell>
          <cell r="E44">
            <v>5.025125628140688E-3</v>
          </cell>
        </row>
      </sheetData>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FFFF00"/>
  </sheetPr>
  <dimension ref="A1:J165"/>
  <sheetViews>
    <sheetView tabSelected="1" topLeftCell="A121" zoomScaleNormal="100" zoomScaleSheetLayoutView="90" workbookViewId="0">
      <selection activeCell="C124" sqref="C124"/>
    </sheetView>
  </sheetViews>
  <sheetFormatPr baseColWidth="10" defaultRowHeight="13.5" x14ac:dyDescent="0.3"/>
  <cols>
    <col min="1" max="1" width="2.85546875" style="2" customWidth="1"/>
    <col min="2" max="2" width="8.7109375" style="2" customWidth="1"/>
    <col min="3" max="3" width="61.85546875" style="2" customWidth="1"/>
    <col min="4" max="4" width="9.140625" style="2" customWidth="1"/>
    <col min="5" max="5" width="11.5703125" style="2" customWidth="1"/>
    <col min="6" max="6" width="10.85546875" style="88" customWidth="1"/>
    <col min="7" max="7" width="15.42578125" style="88" customWidth="1"/>
    <col min="8" max="8" width="15.7109375" style="2" customWidth="1"/>
    <col min="9" max="9" width="15.85546875" style="2" customWidth="1"/>
    <col min="10" max="10" width="12.5703125" style="2" customWidth="1"/>
    <col min="11" max="11" width="13.5703125" style="2" customWidth="1"/>
    <col min="12" max="12" width="12.5703125" style="2" customWidth="1"/>
    <col min="13" max="13" width="15.85546875" style="2" customWidth="1"/>
    <col min="14" max="14" width="12.140625" style="2" customWidth="1"/>
    <col min="15" max="15" width="14.7109375" style="2" customWidth="1"/>
    <col min="16" max="16" width="12.140625" style="2" customWidth="1"/>
    <col min="17" max="17" width="15" style="2" customWidth="1"/>
    <col min="18" max="18" width="16.140625" style="2" customWidth="1"/>
    <col min="19" max="183" width="11.42578125" style="2"/>
    <col min="184" max="184" width="2.85546875" style="2" customWidth="1"/>
    <col min="185" max="185" width="12.7109375" style="2" customWidth="1"/>
    <col min="186" max="186" width="55.28515625" style="2" customWidth="1"/>
    <col min="187" max="187" width="11.85546875" style="2" customWidth="1"/>
    <col min="188" max="188" width="13" style="2" customWidth="1"/>
    <col min="189" max="189" width="13.5703125" style="2" customWidth="1"/>
    <col min="190" max="190" width="18.7109375" style="2" customWidth="1"/>
    <col min="191" max="191" width="11.42578125" style="2"/>
    <col min="192" max="192" width="12.5703125" style="2" bestFit="1" customWidth="1"/>
    <col min="193" max="193" width="11.5703125" style="2" bestFit="1" customWidth="1"/>
    <col min="194" max="194" width="12.42578125" style="2" bestFit="1" customWidth="1"/>
    <col min="195" max="247" width="11.42578125" style="2"/>
    <col min="248" max="248" width="9" style="2" customWidth="1"/>
    <col min="249" max="249" width="50" style="2" customWidth="1"/>
    <col min="250" max="250" width="7.140625" style="2" customWidth="1"/>
    <col min="251" max="251" width="10" style="2" customWidth="1"/>
    <col min="252" max="252" width="9.85546875" style="2" customWidth="1"/>
    <col min="253" max="253" width="16" style="2" customWidth="1"/>
    <col min="254" max="254" width="12.5703125" style="2" customWidth="1"/>
    <col min="255" max="255" width="14.85546875" style="2" customWidth="1"/>
    <col min="256" max="256" width="12.5703125" style="2" customWidth="1"/>
    <col min="257" max="257" width="17.85546875" style="2" customWidth="1"/>
    <col min="258" max="258" width="12.5703125" style="2" customWidth="1"/>
    <col min="259" max="259" width="14.85546875" style="2" customWidth="1"/>
    <col min="260" max="260" width="12.5703125" style="2" customWidth="1"/>
    <col min="261" max="261" width="17.42578125" style="2" customWidth="1"/>
    <col min="262" max="262" width="12.5703125" style="2" customWidth="1"/>
    <col min="263" max="263" width="15" style="2" customWidth="1"/>
    <col min="264" max="264" width="12.5703125" style="2" customWidth="1"/>
    <col min="265" max="265" width="15.85546875" style="2" customWidth="1"/>
    <col min="266" max="266" width="12.5703125" style="2" customWidth="1"/>
    <col min="267" max="267" width="13.5703125" style="2" customWidth="1"/>
    <col min="268" max="268" width="12.5703125" style="2" customWidth="1"/>
    <col min="269" max="269" width="15.85546875" style="2" customWidth="1"/>
    <col min="270" max="270" width="12.140625" style="2" customWidth="1"/>
    <col min="271" max="271" width="14.7109375" style="2" customWidth="1"/>
    <col min="272" max="272" width="12.140625" style="2" customWidth="1"/>
    <col min="273" max="273" width="15" style="2" customWidth="1"/>
    <col min="274" max="274" width="16.140625" style="2" customWidth="1"/>
    <col min="275" max="439" width="11.42578125" style="2"/>
    <col min="440" max="440" width="2.85546875" style="2" customWidth="1"/>
    <col min="441" max="441" width="12.7109375" style="2" customWidth="1"/>
    <col min="442" max="442" width="55.28515625" style="2" customWidth="1"/>
    <col min="443" max="443" width="11.85546875" style="2" customWidth="1"/>
    <col min="444" max="444" width="13" style="2" customWidth="1"/>
    <col min="445" max="445" width="13.5703125" style="2" customWidth="1"/>
    <col min="446" max="446" width="18.7109375" style="2" customWidth="1"/>
    <col min="447" max="447" width="11.42578125" style="2"/>
    <col min="448" max="448" width="12.5703125" style="2" bestFit="1" customWidth="1"/>
    <col min="449" max="449" width="11.5703125" style="2" bestFit="1" customWidth="1"/>
    <col min="450" max="450" width="12.42578125" style="2" bestFit="1" customWidth="1"/>
    <col min="451" max="503" width="11.42578125" style="2"/>
    <col min="504" max="504" width="9" style="2" customWidth="1"/>
    <col min="505" max="505" width="50" style="2" customWidth="1"/>
    <col min="506" max="506" width="7.140625" style="2" customWidth="1"/>
    <col min="507" max="507" width="10" style="2" customWidth="1"/>
    <col min="508" max="508" width="9.85546875" style="2" customWidth="1"/>
    <col min="509" max="509" width="16" style="2" customWidth="1"/>
    <col min="510" max="510" width="12.5703125" style="2" customWidth="1"/>
    <col min="511" max="511" width="14.85546875" style="2" customWidth="1"/>
    <col min="512" max="512" width="12.5703125" style="2" customWidth="1"/>
    <col min="513" max="513" width="17.85546875" style="2" customWidth="1"/>
    <col min="514" max="514" width="12.5703125" style="2" customWidth="1"/>
    <col min="515" max="515" width="14.85546875" style="2" customWidth="1"/>
    <col min="516" max="516" width="12.5703125" style="2" customWidth="1"/>
    <col min="517" max="517" width="17.42578125" style="2" customWidth="1"/>
    <col min="518" max="518" width="12.5703125" style="2" customWidth="1"/>
    <col min="519" max="519" width="15" style="2" customWidth="1"/>
    <col min="520" max="520" width="12.5703125" style="2" customWidth="1"/>
    <col min="521" max="521" width="15.85546875" style="2" customWidth="1"/>
    <col min="522" max="522" width="12.5703125" style="2" customWidth="1"/>
    <col min="523" max="523" width="13.5703125" style="2" customWidth="1"/>
    <col min="524" max="524" width="12.5703125" style="2" customWidth="1"/>
    <col min="525" max="525" width="15.85546875" style="2" customWidth="1"/>
    <col min="526" max="526" width="12.140625" style="2" customWidth="1"/>
    <col min="527" max="527" width="14.7109375" style="2" customWidth="1"/>
    <col min="528" max="528" width="12.140625" style="2" customWidth="1"/>
    <col min="529" max="529" width="15" style="2" customWidth="1"/>
    <col min="530" max="530" width="16.140625" style="2" customWidth="1"/>
    <col min="531" max="695" width="11.42578125" style="2"/>
    <col min="696" max="696" width="2.85546875" style="2" customWidth="1"/>
    <col min="697" max="697" width="12.7109375" style="2" customWidth="1"/>
    <col min="698" max="698" width="55.28515625" style="2" customWidth="1"/>
    <col min="699" max="699" width="11.85546875" style="2" customWidth="1"/>
    <col min="700" max="700" width="13" style="2" customWidth="1"/>
    <col min="701" max="701" width="13.5703125" style="2" customWidth="1"/>
    <col min="702" max="702" width="18.7109375" style="2" customWidth="1"/>
    <col min="703" max="703" width="11.42578125" style="2"/>
    <col min="704" max="704" width="12.5703125" style="2" bestFit="1" customWidth="1"/>
    <col min="705" max="705" width="11.5703125" style="2" bestFit="1" customWidth="1"/>
    <col min="706" max="706" width="12.42578125" style="2" bestFit="1" customWidth="1"/>
    <col min="707" max="759" width="11.42578125" style="2"/>
    <col min="760" max="760" width="9" style="2" customWidth="1"/>
    <col min="761" max="761" width="50" style="2" customWidth="1"/>
    <col min="762" max="762" width="7.140625" style="2" customWidth="1"/>
    <col min="763" max="763" width="10" style="2" customWidth="1"/>
    <col min="764" max="764" width="9.85546875" style="2" customWidth="1"/>
    <col min="765" max="765" width="16" style="2" customWidth="1"/>
    <col min="766" max="766" width="12.5703125" style="2" customWidth="1"/>
    <col min="767" max="767" width="14.85546875" style="2" customWidth="1"/>
    <col min="768" max="768" width="12.5703125" style="2" customWidth="1"/>
    <col min="769" max="769" width="17.85546875" style="2" customWidth="1"/>
    <col min="770" max="770" width="12.5703125" style="2" customWidth="1"/>
    <col min="771" max="771" width="14.85546875" style="2" customWidth="1"/>
    <col min="772" max="772" width="12.5703125" style="2" customWidth="1"/>
    <col min="773" max="773" width="17.42578125" style="2" customWidth="1"/>
    <col min="774" max="774" width="12.5703125" style="2" customWidth="1"/>
    <col min="775" max="775" width="15" style="2" customWidth="1"/>
    <col min="776" max="776" width="12.5703125" style="2" customWidth="1"/>
    <col min="777" max="777" width="15.85546875" style="2" customWidth="1"/>
    <col min="778" max="778" width="12.5703125" style="2" customWidth="1"/>
    <col min="779" max="779" width="13.5703125" style="2" customWidth="1"/>
    <col min="780" max="780" width="12.5703125" style="2" customWidth="1"/>
    <col min="781" max="781" width="15.85546875" style="2" customWidth="1"/>
    <col min="782" max="782" width="12.140625" style="2" customWidth="1"/>
    <col min="783" max="783" width="14.7109375" style="2" customWidth="1"/>
    <col min="784" max="784" width="12.140625" style="2" customWidth="1"/>
    <col min="785" max="785" width="15" style="2" customWidth="1"/>
    <col min="786" max="786" width="16.140625" style="2" customWidth="1"/>
    <col min="787" max="951" width="11.42578125" style="2"/>
    <col min="952" max="952" width="2.85546875" style="2" customWidth="1"/>
    <col min="953" max="953" width="12.7109375" style="2" customWidth="1"/>
    <col min="954" max="954" width="55.28515625" style="2" customWidth="1"/>
    <col min="955" max="955" width="11.85546875" style="2" customWidth="1"/>
    <col min="956" max="956" width="13" style="2" customWidth="1"/>
    <col min="957" max="957" width="13.5703125" style="2" customWidth="1"/>
    <col min="958" max="958" width="18.7109375" style="2" customWidth="1"/>
    <col min="959" max="959" width="11.42578125" style="2"/>
    <col min="960" max="960" width="12.5703125" style="2" bestFit="1" customWidth="1"/>
    <col min="961" max="961" width="11.5703125" style="2" bestFit="1" customWidth="1"/>
    <col min="962" max="962" width="12.42578125" style="2" bestFit="1" customWidth="1"/>
    <col min="963" max="1015" width="11.42578125" style="2"/>
    <col min="1016" max="1016" width="9" style="2" customWidth="1"/>
    <col min="1017" max="1017" width="50" style="2" customWidth="1"/>
    <col min="1018" max="1018" width="7.140625" style="2" customWidth="1"/>
    <col min="1019" max="1019" width="10" style="2" customWidth="1"/>
    <col min="1020" max="1020" width="9.85546875" style="2" customWidth="1"/>
    <col min="1021" max="1021" width="16" style="2" customWidth="1"/>
    <col min="1022" max="1022" width="12.5703125" style="2" customWidth="1"/>
    <col min="1023" max="1023" width="14.85546875" style="2" customWidth="1"/>
    <col min="1024" max="1024" width="12.5703125" style="2" customWidth="1"/>
    <col min="1025" max="1025" width="17.85546875" style="2" customWidth="1"/>
    <col min="1026" max="1026" width="12.5703125" style="2" customWidth="1"/>
    <col min="1027" max="1027" width="14.85546875" style="2" customWidth="1"/>
    <col min="1028" max="1028" width="12.5703125" style="2" customWidth="1"/>
    <col min="1029" max="1029" width="17.42578125" style="2" customWidth="1"/>
    <col min="1030" max="1030" width="12.5703125" style="2" customWidth="1"/>
    <col min="1031" max="1031" width="15" style="2" customWidth="1"/>
    <col min="1032" max="1032" width="12.5703125" style="2" customWidth="1"/>
    <col min="1033" max="1033" width="15.85546875" style="2" customWidth="1"/>
    <col min="1034" max="1034" width="12.5703125" style="2" customWidth="1"/>
    <col min="1035" max="1035" width="13.5703125" style="2" customWidth="1"/>
    <col min="1036" max="1036" width="12.5703125" style="2" customWidth="1"/>
    <col min="1037" max="1037" width="15.85546875" style="2" customWidth="1"/>
    <col min="1038" max="1038" width="12.140625" style="2" customWidth="1"/>
    <col min="1039" max="1039" width="14.7109375" style="2" customWidth="1"/>
    <col min="1040" max="1040" width="12.140625" style="2" customWidth="1"/>
    <col min="1041" max="1041" width="15" style="2" customWidth="1"/>
    <col min="1042" max="1042" width="16.140625" style="2" customWidth="1"/>
    <col min="1043" max="1207" width="11.42578125" style="2"/>
    <col min="1208" max="1208" width="2.85546875" style="2" customWidth="1"/>
    <col min="1209" max="1209" width="12.7109375" style="2" customWidth="1"/>
    <col min="1210" max="1210" width="55.28515625" style="2" customWidth="1"/>
    <col min="1211" max="1211" width="11.85546875" style="2" customWidth="1"/>
    <col min="1212" max="1212" width="13" style="2" customWidth="1"/>
    <col min="1213" max="1213" width="13.5703125" style="2" customWidth="1"/>
    <col min="1214" max="1214" width="18.7109375" style="2" customWidth="1"/>
    <col min="1215" max="1215" width="11.42578125" style="2"/>
    <col min="1216" max="1216" width="12.5703125" style="2" bestFit="1" customWidth="1"/>
    <col min="1217" max="1217" width="11.5703125" style="2" bestFit="1" customWidth="1"/>
    <col min="1218" max="1218" width="12.42578125" style="2" bestFit="1" customWidth="1"/>
    <col min="1219" max="1271" width="11.42578125" style="2"/>
    <col min="1272" max="1272" width="9" style="2" customWidth="1"/>
    <col min="1273" max="1273" width="50" style="2" customWidth="1"/>
    <col min="1274" max="1274" width="7.140625" style="2" customWidth="1"/>
    <col min="1275" max="1275" width="10" style="2" customWidth="1"/>
    <col min="1276" max="1276" width="9.85546875" style="2" customWidth="1"/>
    <col min="1277" max="1277" width="16" style="2" customWidth="1"/>
    <col min="1278" max="1278" width="12.5703125" style="2" customWidth="1"/>
    <col min="1279" max="1279" width="14.85546875" style="2" customWidth="1"/>
    <col min="1280" max="1280" width="12.5703125" style="2" customWidth="1"/>
    <col min="1281" max="1281" width="17.85546875" style="2" customWidth="1"/>
    <col min="1282" max="1282" width="12.5703125" style="2" customWidth="1"/>
    <col min="1283" max="1283" width="14.85546875" style="2" customWidth="1"/>
    <col min="1284" max="1284" width="12.5703125" style="2" customWidth="1"/>
    <col min="1285" max="1285" width="17.42578125" style="2" customWidth="1"/>
    <col min="1286" max="1286" width="12.5703125" style="2" customWidth="1"/>
    <col min="1287" max="1287" width="15" style="2" customWidth="1"/>
    <col min="1288" max="1288" width="12.5703125" style="2" customWidth="1"/>
    <col min="1289" max="1289" width="15.85546875" style="2" customWidth="1"/>
    <col min="1290" max="1290" width="12.5703125" style="2" customWidth="1"/>
    <col min="1291" max="1291" width="13.5703125" style="2" customWidth="1"/>
    <col min="1292" max="1292" width="12.5703125" style="2" customWidth="1"/>
    <col min="1293" max="1293" width="15.85546875" style="2" customWidth="1"/>
    <col min="1294" max="1294" width="12.140625" style="2" customWidth="1"/>
    <col min="1295" max="1295" width="14.7109375" style="2" customWidth="1"/>
    <col min="1296" max="1296" width="12.140625" style="2" customWidth="1"/>
    <col min="1297" max="1297" width="15" style="2" customWidth="1"/>
    <col min="1298" max="1298" width="16.140625" style="2" customWidth="1"/>
    <col min="1299" max="1463" width="11.42578125" style="2"/>
    <col min="1464" max="1464" width="2.85546875" style="2" customWidth="1"/>
    <col min="1465" max="1465" width="12.7109375" style="2" customWidth="1"/>
    <col min="1466" max="1466" width="55.28515625" style="2" customWidth="1"/>
    <col min="1467" max="1467" width="11.85546875" style="2" customWidth="1"/>
    <col min="1468" max="1468" width="13" style="2" customWidth="1"/>
    <col min="1469" max="1469" width="13.5703125" style="2" customWidth="1"/>
    <col min="1470" max="1470" width="18.7109375" style="2" customWidth="1"/>
    <col min="1471" max="1471" width="11.42578125" style="2"/>
    <col min="1472" max="1472" width="12.5703125" style="2" bestFit="1" customWidth="1"/>
    <col min="1473" max="1473" width="11.5703125" style="2" bestFit="1" customWidth="1"/>
    <col min="1474" max="1474" width="12.42578125" style="2" bestFit="1" customWidth="1"/>
    <col min="1475" max="1527" width="11.42578125" style="2"/>
    <col min="1528" max="1528" width="9" style="2" customWidth="1"/>
    <col min="1529" max="1529" width="50" style="2" customWidth="1"/>
    <col min="1530" max="1530" width="7.140625" style="2" customWidth="1"/>
    <col min="1531" max="1531" width="10" style="2" customWidth="1"/>
    <col min="1532" max="1532" width="9.85546875" style="2" customWidth="1"/>
    <col min="1533" max="1533" width="16" style="2" customWidth="1"/>
    <col min="1534" max="1534" width="12.5703125" style="2" customWidth="1"/>
    <col min="1535" max="1535" width="14.85546875" style="2" customWidth="1"/>
    <col min="1536" max="1536" width="12.5703125" style="2" customWidth="1"/>
    <col min="1537" max="1537" width="17.85546875" style="2" customWidth="1"/>
    <col min="1538" max="1538" width="12.5703125" style="2" customWidth="1"/>
    <col min="1539" max="1539" width="14.85546875" style="2" customWidth="1"/>
    <col min="1540" max="1540" width="12.5703125" style="2" customWidth="1"/>
    <col min="1541" max="1541" width="17.42578125" style="2" customWidth="1"/>
    <col min="1542" max="1542" width="12.5703125" style="2" customWidth="1"/>
    <col min="1543" max="1543" width="15" style="2" customWidth="1"/>
    <col min="1544" max="1544" width="12.5703125" style="2" customWidth="1"/>
    <col min="1545" max="1545" width="15.85546875" style="2" customWidth="1"/>
    <col min="1546" max="1546" width="12.5703125" style="2" customWidth="1"/>
    <col min="1547" max="1547" width="13.5703125" style="2" customWidth="1"/>
    <col min="1548" max="1548" width="12.5703125" style="2" customWidth="1"/>
    <col min="1549" max="1549" width="15.85546875" style="2" customWidth="1"/>
    <col min="1550" max="1550" width="12.140625" style="2" customWidth="1"/>
    <col min="1551" max="1551" width="14.7109375" style="2" customWidth="1"/>
    <col min="1552" max="1552" width="12.140625" style="2" customWidth="1"/>
    <col min="1553" max="1553" width="15" style="2" customWidth="1"/>
    <col min="1554" max="1554" width="16.140625" style="2" customWidth="1"/>
    <col min="1555" max="1719" width="11.42578125" style="2"/>
    <col min="1720" max="1720" width="2.85546875" style="2" customWidth="1"/>
    <col min="1721" max="1721" width="12.7109375" style="2" customWidth="1"/>
    <col min="1722" max="1722" width="55.28515625" style="2" customWidth="1"/>
    <col min="1723" max="1723" width="11.85546875" style="2" customWidth="1"/>
    <col min="1724" max="1724" width="13" style="2" customWidth="1"/>
    <col min="1725" max="1725" width="13.5703125" style="2" customWidth="1"/>
    <col min="1726" max="1726" width="18.7109375" style="2" customWidth="1"/>
    <col min="1727" max="1727" width="11.42578125" style="2"/>
    <col min="1728" max="1728" width="12.5703125" style="2" bestFit="1" customWidth="1"/>
    <col min="1729" max="1729" width="11.5703125" style="2" bestFit="1" customWidth="1"/>
    <col min="1730" max="1730" width="12.42578125" style="2" bestFit="1" customWidth="1"/>
    <col min="1731" max="1783" width="11.42578125" style="2"/>
    <col min="1784" max="1784" width="9" style="2" customWidth="1"/>
    <col min="1785" max="1785" width="50" style="2" customWidth="1"/>
    <col min="1786" max="1786" width="7.140625" style="2" customWidth="1"/>
    <col min="1787" max="1787" width="10" style="2" customWidth="1"/>
    <col min="1788" max="1788" width="9.85546875" style="2" customWidth="1"/>
    <col min="1789" max="1789" width="16" style="2" customWidth="1"/>
    <col min="1790" max="1790" width="12.5703125" style="2" customWidth="1"/>
    <col min="1791" max="1791" width="14.85546875" style="2" customWidth="1"/>
    <col min="1792" max="1792" width="12.5703125" style="2" customWidth="1"/>
    <col min="1793" max="1793" width="17.85546875" style="2" customWidth="1"/>
    <col min="1794" max="1794" width="12.5703125" style="2" customWidth="1"/>
    <col min="1795" max="1795" width="14.85546875" style="2" customWidth="1"/>
    <col min="1796" max="1796" width="12.5703125" style="2" customWidth="1"/>
    <col min="1797" max="1797" width="17.42578125" style="2" customWidth="1"/>
    <col min="1798" max="1798" width="12.5703125" style="2" customWidth="1"/>
    <col min="1799" max="1799" width="15" style="2" customWidth="1"/>
    <col min="1800" max="1800" width="12.5703125" style="2" customWidth="1"/>
    <col min="1801" max="1801" width="15.85546875" style="2" customWidth="1"/>
    <col min="1802" max="1802" width="12.5703125" style="2" customWidth="1"/>
    <col min="1803" max="1803" width="13.5703125" style="2" customWidth="1"/>
    <col min="1804" max="1804" width="12.5703125" style="2" customWidth="1"/>
    <col min="1805" max="1805" width="15.85546875" style="2" customWidth="1"/>
    <col min="1806" max="1806" width="12.140625" style="2" customWidth="1"/>
    <col min="1807" max="1807" width="14.7109375" style="2" customWidth="1"/>
    <col min="1808" max="1808" width="12.140625" style="2" customWidth="1"/>
    <col min="1809" max="1809" width="15" style="2" customWidth="1"/>
    <col min="1810" max="1810" width="16.140625" style="2" customWidth="1"/>
    <col min="1811" max="1975" width="11.42578125" style="2"/>
    <col min="1976" max="1976" width="2.85546875" style="2" customWidth="1"/>
    <col min="1977" max="1977" width="12.7109375" style="2" customWidth="1"/>
    <col min="1978" max="1978" width="55.28515625" style="2" customWidth="1"/>
    <col min="1979" max="1979" width="11.85546875" style="2" customWidth="1"/>
    <col min="1980" max="1980" width="13" style="2" customWidth="1"/>
    <col min="1981" max="1981" width="13.5703125" style="2" customWidth="1"/>
    <col min="1982" max="1982" width="18.7109375" style="2" customWidth="1"/>
    <col min="1983" max="1983" width="11.42578125" style="2"/>
    <col min="1984" max="1984" width="12.5703125" style="2" bestFit="1" customWidth="1"/>
    <col min="1985" max="1985" width="11.5703125" style="2" bestFit="1" customWidth="1"/>
    <col min="1986" max="1986" width="12.42578125" style="2" bestFit="1" customWidth="1"/>
    <col min="1987" max="2039" width="11.42578125" style="2"/>
    <col min="2040" max="2040" width="9" style="2" customWidth="1"/>
    <col min="2041" max="2041" width="50" style="2" customWidth="1"/>
    <col min="2042" max="2042" width="7.140625" style="2" customWidth="1"/>
    <col min="2043" max="2043" width="10" style="2" customWidth="1"/>
    <col min="2044" max="2044" width="9.85546875" style="2" customWidth="1"/>
    <col min="2045" max="2045" width="16" style="2" customWidth="1"/>
    <col min="2046" max="2046" width="12.5703125" style="2" customWidth="1"/>
    <col min="2047" max="2047" width="14.85546875" style="2" customWidth="1"/>
    <col min="2048" max="2048" width="12.5703125" style="2" customWidth="1"/>
    <col min="2049" max="2049" width="17.85546875" style="2" customWidth="1"/>
    <col min="2050" max="2050" width="12.5703125" style="2" customWidth="1"/>
    <col min="2051" max="2051" width="14.85546875" style="2" customWidth="1"/>
    <col min="2052" max="2052" width="12.5703125" style="2" customWidth="1"/>
    <col min="2053" max="2053" width="17.42578125" style="2" customWidth="1"/>
    <col min="2054" max="2054" width="12.5703125" style="2" customWidth="1"/>
    <col min="2055" max="2055" width="15" style="2" customWidth="1"/>
    <col min="2056" max="2056" width="12.5703125" style="2" customWidth="1"/>
    <col min="2057" max="2057" width="15.85546875" style="2" customWidth="1"/>
    <col min="2058" max="2058" width="12.5703125" style="2" customWidth="1"/>
    <col min="2059" max="2059" width="13.5703125" style="2" customWidth="1"/>
    <col min="2060" max="2060" width="12.5703125" style="2" customWidth="1"/>
    <col min="2061" max="2061" width="15.85546875" style="2" customWidth="1"/>
    <col min="2062" max="2062" width="12.140625" style="2" customWidth="1"/>
    <col min="2063" max="2063" width="14.7109375" style="2" customWidth="1"/>
    <col min="2064" max="2064" width="12.140625" style="2" customWidth="1"/>
    <col min="2065" max="2065" width="15" style="2" customWidth="1"/>
    <col min="2066" max="2066" width="16.140625" style="2" customWidth="1"/>
    <col min="2067" max="2231" width="11.42578125" style="2"/>
    <col min="2232" max="2232" width="2.85546875" style="2" customWidth="1"/>
    <col min="2233" max="2233" width="12.7109375" style="2" customWidth="1"/>
    <col min="2234" max="2234" width="55.28515625" style="2" customWidth="1"/>
    <col min="2235" max="2235" width="11.85546875" style="2" customWidth="1"/>
    <col min="2236" max="2236" width="13" style="2" customWidth="1"/>
    <col min="2237" max="2237" width="13.5703125" style="2" customWidth="1"/>
    <col min="2238" max="2238" width="18.7109375" style="2" customWidth="1"/>
    <col min="2239" max="2239" width="11.42578125" style="2"/>
    <col min="2240" max="2240" width="12.5703125" style="2" bestFit="1" customWidth="1"/>
    <col min="2241" max="2241" width="11.5703125" style="2" bestFit="1" customWidth="1"/>
    <col min="2242" max="2242" width="12.42578125" style="2" bestFit="1" customWidth="1"/>
    <col min="2243" max="2295" width="11.42578125" style="2"/>
    <col min="2296" max="2296" width="9" style="2" customWidth="1"/>
    <col min="2297" max="2297" width="50" style="2" customWidth="1"/>
    <col min="2298" max="2298" width="7.140625" style="2" customWidth="1"/>
    <col min="2299" max="2299" width="10" style="2" customWidth="1"/>
    <col min="2300" max="2300" width="9.85546875" style="2" customWidth="1"/>
    <col min="2301" max="2301" width="16" style="2" customWidth="1"/>
    <col min="2302" max="2302" width="12.5703125" style="2" customWidth="1"/>
    <col min="2303" max="2303" width="14.85546875" style="2" customWidth="1"/>
    <col min="2304" max="2304" width="12.5703125" style="2" customWidth="1"/>
    <col min="2305" max="2305" width="17.85546875" style="2" customWidth="1"/>
    <col min="2306" max="2306" width="12.5703125" style="2" customWidth="1"/>
    <col min="2307" max="2307" width="14.85546875" style="2" customWidth="1"/>
    <col min="2308" max="2308" width="12.5703125" style="2" customWidth="1"/>
    <col min="2309" max="2309" width="17.42578125" style="2" customWidth="1"/>
    <col min="2310" max="2310" width="12.5703125" style="2" customWidth="1"/>
    <col min="2311" max="2311" width="15" style="2" customWidth="1"/>
    <col min="2312" max="2312" width="12.5703125" style="2" customWidth="1"/>
    <col min="2313" max="2313" width="15.85546875" style="2" customWidth="1"/>
    <col min="2314" max="2314" width="12.5703125" style="2" customWidth="1"/>
    <col min="2315" max="2315" width="13.5703125" style="2" customWidth="1"/>
    <col min="2316" max="2316" width="12.5703125" style="2" customWidth="1"/>
    <col min="2317" max="2317" width="15.85546875" style="2" customWidth="1"/>
    <col min="2318" max="2318" width="12.140625" style="2" customWidth="1"/>
    <col min="2319" max="2319" width="14.7109375" style="2" customWidth="1"/>
    <col min="2320" max="2320" width="12.140625" style="2" customWidth="1"/>
    <col min="2321" max="2321" width="15" style="2" customWidth="1"/>
    <col min="2322" max="2322" width="16.140625" style="2" customWidth="1"/>
    <col min="2323" max="2487" width="11.42578125" style="2"/>
    <col min="2488" max="2488" width="2.85546875" style="2" customWidth="1"/>
    <col min="2489" max="2489" width="12.7109375" style="2" customWidth="1"/>
    <col min="2490" max="2490" width="55.28515625" style="2" customWidth="1"/>
    <col min="2491" max="2491" width="11.85546875" style="2" customWidth="1"/>
    <col min="2492" max="2492" width="13" style="2" customWidth="1"/>
    <col min="2493" max="2493" width="13.5703125" style="2" customWidth="1"/>
    <col min="2494" max="2494" width="18.7109375" style="2" customWidth="1"/>
    <col min="2495" max="2495" width="11.42578125" style="2"/>
    <col min="2496" max="2496" width="12.5703125" style="2" bestFit="1" customWidth="1"/>
    <col min="2497" max="2497" width="11.5703125" style="2" bestFit="1" customWidth="1"/>
    <col min="2498" max="2498" width="12.42578125" style="2" bestFit="1" customWidth="1"/>
    <col min="2499" max="2551" width="11.42578125" style="2"/>
    <col min="2552" max="2552" width="9" style="2" customWidth="1"/>
    <col min="2553" max="2553" width="50" style="2" customWidth="1"/>
    <col min="2554" max="2554" width="7.140625" style="2" customWidth="1"/>
    <col min="2555" max="2555" width="10" style="2" customWidth="1"/>
    <col min="2556" max="2556" width="9.85546875" style="2" customWidth="1"/>
    <col min="2557" max="2557" width="16" style="2" customWidth="1"/>
    <col min="2558" max="2558" width="12.5703125" style="2" customWidth="1"/>
    <col min="2559" max="2559" width="14.85546875" style="2" customWidth="1"/>
    <col min="2560" max="2560" width="12.5703125" style="2" customWidth="1"/>
    <col min="2561" max="2561" width="17.85546875" style="2" customWidth="1"/>
    <col min="2562" max="2562" width="12.5703125" style="2" customWidth="1"/>
    <col min="2563" max="2563" width="14.85546875" style="2" customWidth="1"/>
    <col min="2564" max="2564" width="12.5703125" style="2" customWidth="1"/>
    <col min="2565" max="2565" width="17.42578125" style="2" customWidth="1"/>
    <col min="2566" max="2566" width="12.5703125" style="2" customWidth="1"/>
    <col min="2567" max="2567" width="15" style="2" customWidth="1"/>
    <col min="2568" max="2568" width="12.5703125" style="2" customWidth="1"/>
    <col min="2569" max="2569" width="15.85546875" style="2" customWidth="1"/>
    <col min="2570" max="2570" width="12.5703125" style="2" customWidth="1"/>
    <col min="2571" max="2571" width="13.5703125" style="2" customWidth="1"/>
    <col min="2572" max="2572" width="12.5703125" style="2" customWidth="1"/>
    <col min="2573" max="2573" width="15.85546875" style="2" customWidth="1"/>
    <col min="2574" max="2574" width="12.140625" style="2" customWidth="1"/>
    <col min="2575" max="2575" width="14.7109375" style="2" customWidth="1"/>
    <col min="2576" max="2576" width="12.140625" style="2" customWidth="1"/>
    <col min="2577" max="2577" width="15" style="2" customWidth="1"/>
    <col min="2578" max="2578" width="16.140625" style="2" customWidth="1"/>
    <col min="2579" max="2743" width="11.42578125" style="2"/>
    <col min="2744" max="2744" width="2.85546875" style="2" customWidth="1"/>
    <col min="2745" max="2745" width="12.7109375" style="2" customWidth="1"/>
    <col min="2746" max="2746" width="55.28515625" style="2" customWidth="1"/>
    <col min="2747" max="2747" width="11.85546875" style="2" customWidth="1"/>
    <col min="2748" max="2748" width="13" style="2" customWidth="1"/>
    <col min="2749" max="2749" width="13.5703125" style="2" customWidth="1"/>
    <col min="2750" max="2750" width="18.7109375" style="2" customWidth="1"/>
    <col min="2751" max="2751" width="11.42578125" style="2"/>
    <col min="2752" max="2752" width="12.5703125" style="2" bestFit="1" customWidth="1"/>
    <col min="2753" max="2753" width="11.5703125" style="2" bestFit="1" customWidth="1"/>
    <col min="2754" max="2754" width="12.42578125" style="2" bestFit="1" customWidth="1"/>
    <col min="2755" max="2807" width="11.42578125" style="2"/>
    <col min="2808" max="2808" width="9" style="2" customWidth="1"/>
    <col min="2809" max="2809" width="50" style="2" customWidth="1"/>
    <col min="2810" max="2810" width="7.140625" style="2" customWidth="1"/>
    <col min="2811" max="2811" width="10" style="2" customWidth="1"/>
    <col min="2812" max="2812" width="9.85546875" style="2" customWidth="1"/>
    <col min="2813" max="2813" width="16" style="2" customWidth="1"/>
    <col min="2814" max="2814" width="12.5703125" style="2" customWidth="1"/>
    <col min="2815" max="2815" width="14.85546875" style="2" customWidth="1"/>
    <col min="2816" max="2816" width="12.5703125" style="2" customWidth="1"/>
    <col min="2817" max="2817" width="17.85546875" style="2" customWidth="1"/>
    <col min="2818" max="2818" width="12.5703125" style="2" customWidth="1"/>
    <col min="2819" max="2819" width="14.85546875" style="2" customWidth="1"/>
    <col min="2820" max="2820" width="12.5703125" style="2" customWidth="1"/>
    <col min="2821" max="2821" width="17.42578125" style="2" customWidth="1"/>
    <col min="2822" max="2822" width="12.5703125" style="2" customWidth="1"/>
    <col min="2823" max="2823" width="15" style="2" customWidth="1"/>
    <col min="2824" max="2824" width="12.5703125" style="2" customWidth="1"/>
    <col min="2825" max="2825" width="15.85546875" style="2" customWidth="1"/>
    <col min="2826" max="2826" width="12.5703125" style="2" customWidth="1"/>
    <col min="2827" max="2827" width="13.5703125" style="2" customWidth="1"/>
    <col min="2828" max="2828" width="12.5703125" style="2" customWidth="1"/>
    <col min="2829" max="2829" width="15.85546875" style="2" customWidth="1"/>
    <col min="2830" max="2830" width="12.140625" style="2" customWidth="1"/>
    <col min="2831" max="2831" width="14.7109375" style="2" customWidth="1"/>
    <col min="2832" max="2832" width="12.140625" style="2" customWidth="1"/>
    <col min="2833" max="2833" width="15" style="2" customWidth="1"/>
    <col min="2834" max="2834" width="16.140625" style="2" customWidth="1"/>
    <col min="2835" max="2999" width="11.42578125" style="2"/>
    <col min="3000" max="3000" width="2.85546875" style="2" customWidth="1"/>
    <col min="3001" max="3001" width="12.7109375" style="2" customWidth="1"/>
    <col min="3002" max="3002" width="55.28515625" style="2" customWidth="1"/>
    <col min="3003" max="3003" width="11.85546875" style="2" customWidth="1"/>
    <col min="3004" max="3004" width="13" style="2" customWidth="1"/>
    <col min="3005" max="3005" width="13.5703125" style="2" customWidth="1"/>
    <col min="3006" max="3006" width="18.7109375" style="2" customWidth="1"/>
    <col min="3007" max="3007" width="11.42578125" style="2"/>
    <col min="3008" max="3008" width="12.5703125" style="2" bestFit="1" customWidth="1"/>
    <col min="3009" max="3009" width="11.5703125" style="2" bestFit="1" customWidth="1"/>
    <col min="3010" max="3010" width="12.42578125" style="2" bestFit="1" customWidth="1"/>
    <col min="3011" max="3063" width="11.42578125" style="2"/>
    <col min="3064" max="3064" width="9" style="2" customWidth="1"/>
    <col min="3065" max="3065" width="50" style="2" customWidth="1"/>
    <col min="3066" max="3066" width="7.140625" style="2" customWidth="1"/>
    <col min="3067" max="3067" width="10" style="2" customWidth="1"/>
    <col min="3068" max="3068" width="9.85546875" style="2" customWidth="1"/>
    <col min="3069" max="3069" width="16" style="2" customWidth="1"/>
    <col min="3070" max="3070" width="12.5703125" style="2" customWidth="1"/>
    <col min="3071" max="3071" width="14.85546875" style="2" customWidth="1"/>
    <col min="3072" max="3072" width="12.5703125" style="2" customWidth="1"/>
    <col min="3073" max="3073" width="17.85546875" style="2" customWidth="1"/>
    <col min="3074" max="3074" width="12.5703125" style="2" customWidth="1"/>
    <col min="3075" max="3075" width="14.85546875" style="2" customWidth="1"/>
    <col min="3076" max="3076" width="12.5703125" style="2" customWidth="1"/>
    <col min="3077" max="3077" width="17.42578125" style="2" customWidth="1"/>
    <col min="3078" max="3078" width="12.5703125" style="2" customWidth="1"/>
    <col min="3079" max="3079" width="15" style="2" customWidth="1"/>
    <col min="3080" max="3080" width="12.5703125" style="2" customWidth="1"/>
    <col min="3081" max="3081" width="15.85546875" style="2" customWidth="1"/>
    <col min="3082" max="3082" width="12.5703125" style="2" customWidth="1"/>
    <col min="3083" max="3083" width="13.5703125" style="2" customWidth="1"/>
    <col min="3084" max="3084" width="12.5703125" style="2" customWidth="1"/>
    <col min="3085" max="3085" width="15.85546875" style="2" customWidth="1"/>
    <col min="3086" max="3086" width="12.140625" style="2" customWidth="1"/>
    <col min="3087" max="3087" width="14.7109375" style="2" customWidth="1"/>
    <col min="3088" max="3088" width="12.140625" style="2" customWidth="1"/>
    <col min="3089" max="3089" width="15" style="2" customWidth="1"/>
    <col min="3090" max="3090" width="16.140625" style="2" customWidth="1"/>
    <col min="3091" max="3255" width="11.42578125" style="2"/>
    <col min="3256" max="3256" width="2.85546875" style="2" customWidth="1"/>
    <col min="3257" max="3257" width="12.7109375" style="2" customWidth="1"/>
    <col min="3258" max="3258" width="55.28515625" style="2" customWidth="1"/>
    <col min="3259" max="3259" width="11.85546875" style="2" customWidth="1"/>
    <col min="3260" max="3260" width="13" style="2" customWidth="1"/>
    <col min="3261" max="3261" width="13.5703125" style="2" customWidth="1"/>
    <col min="3262" max="3262" width="18.7109375" style="2" customWidth="1"/>
    <col min="3263" max="3263" width="11.42578125" style="2"/>
    <col min="3264" max="3264" width="12.5703125" style="2" bestFit="1" customWidth="1"/>
    <col min="3265" max="3265" width="11.5703125" style="2" bestFit="1" customWidth="1"/>
    <col min="3266" max="3266" width="12.42578125" style="2" bestFit="1" customWidth="1"/>
    <col min="3267" max="3319" width="11.42578125" style="2"/>
    <col min="3320" max="3320" width="9" style="2" customWidth="1"/>
    <col min="3321" max="3321" width="50" style="2" customWidth="1"/>
    <col min="3322" max="3322" width="7.140625" style="2" customWidth="1"/>
    <col min="3323" max="3323" width="10" style="2" customWidth="1"/>
    <col min="3324" max="3324" width="9.85546875" style="2" customWidth="1"/>
    <col min="3325" max="3325" width="16" style="2" customWidth="1"/>
    <col min="3326" max="3326" width="12.5703125" style="2" customWidth="1"/>
    <col min="3327" max="3327" width="14.85546875" style="2" customWidth="1"/>
    <col min="3328" max="3328" width="12.5703125" style="2" customWidth="1"/>
    <col min="3329" max="3329" width="17.85546875" style="2" customWidth="1"/>
    <col min="3330" max="3330" width="12.5703125" style="2" customWidth="1"/>
    <col min="3331" max="3331" width="14.85546875" style="2" customWidth="1"/>
    <col min="3332" max="3332" width="12.5703125" style="2" customWidth="1"/>
    <col min="3333" max="3333" width="17.42578125" style="2" customWidth="1"/>
    <col min="3334" max="3334" width="12.5703125" style="2" customWidth="1"/>
    <col min="3335" max="3335" width="15" style="2" customWidth="1"/>
    <col min="3336" max="3336" width="12.5703125" style="2" customWidth="1"/>
    <col min="3337" max="3337" width="15.85546875" style="2" customWidth="1"/>
    <col min="3338" max="3338" width="12.5703125" style="2" customWidth="1"/>
    <col min="3339" max="3339" width="13.5703125" style="2" customWidth="1"/>
    <col min="3340" max="3340" width="12.5703125" style="2" customWidth="1"/>
    <col min="3341" max="3341" width="15.85546875" style="2" customWidth="1"/>
    <col min="3342" max="3342" width="12.140625" style="2" customWidth="1"/>
    <col min="3343" max="3343" width="14.7109375" style="2" customWidth="1"/>
    <col min="3344" max="3344" width="12.140625" style="2" customWidth="1"/>
    <col min="3345" max="3345" width="15" style="2" customWidth="1"/>
    <col min="3346" max="3346" width="16.140625" style="2" customWidth="1"/>
    <col min="3347" max="3511" width="11.42578125" style="2"/>
    <col min="3512" max="3512" width="2.85546875" style="2" customWidth="1"/>
    <col min="3513" max="3513" width="12.7109375" style="2" customWidth="1"/>
    <col min="3514" max="3514" width="55.28515625" style="2" customWidth="1"/>
    <col min="3515" max="3515" width="11.85546875" style="2" customWidth="1"/>
    <col min="3516" max="3516" width="13" style="2" customWidth="1"/>
    <col min="3517" max="3517" width="13.5703125" style="2" customWidth="1"/>
    <col min="3518" max="3518" width="18.7109375" style="2" customWidth="1"/>
    <col min="3519" max="3519" width="11.42578125" style="2"/>
    <col min="3520" max="3520" width="12.5703125" style="2" bestFit="1" customWidth="1"/>
    <col min="3521" max="3521" width="11.5703125" style="2" bestFit="1" customWidth="1"/>
    <col min="3522" max="3522" width="12.42578125" style="2" bestFit="1" customWidth="1"/>
    <col min="3523" max="3575" width="11.42578125" style="2"/>
    <col min="3576" max="3576" width="9" style="2" customWidth="1"/>
    <col min="3577" max="3577" width="50" style="2" customWidth="1"/>
    <col min="3578" max="3578" width="7.140625" style="2" customWidth="1"/>
    <col min="3579" max="3579" width="10" style="2" customWidth="1"/>
    <col min="3580" max="3580" width="9.85546875" style="2" customWidth="1"/>
    <col min="3581" max="3581" width="16" style="2" customWidth="1"/>
    <col min="3582" max="3582" width="12.5703125" style="2" customWidth="1"/>
    <col min="3583" max="3583" width="14.85546875" style="2" customWidth="1"/>
    <col min="3584" max="3584" width="12.5703125" style="2" customWidth="1"/>
    <col min="3585" max="3585" width="17.85546875" style="2" customWidth="1"/>
    <col min="3586" max="3586" width="12.5703125" style="2" customWidth="1"/>
    <col min="3587" max="3587" width="14.85546875" style="2" customWidth="1"/>
    <col min="3588" max="3588" width="12.5703125" style="2" customWidth="1"/>
    <col min="3589" max="3589" width="17.42578125" style="2" customWidth="1"/>
    <col min="3590" max="3590" width="12.5703125" style="2" customWidth="1"/>
    <col min="3591" max="3591" width="15" style="2" customWidth="1"/>
    <col min="3592" max="3592" width="12.5703125" style="2" customWidth="1"/>
    <col min="3593" max="3593" width="15.85546875" style="2" customWidth="1"/>
    <col min="3594" max="3594" width="12.5703125" style="2" customWidth="1"/>
    <col min="3595" max="3595" width="13.5703125" style="2" customWidth="1"/>
    <col min="3596" max="3596" width="12.5703125" style="2" customWidth="1"/>
    <col min="3597" max="3597" width="15.85546875" style="2" customWidth="1"/>
    <col min="3598" max="3598" width="12.140625" style="2" customWidth="1"/>
    <col min="3599" max="3599" width="14.7109375" style="2" customWidth="1"/>
    <col min="3600" max="3600" width="12.140625" style="2" customWidth="1"/>
    <col min="3601" max="3601" width="15" style="2" customWidth="1"/>
    <col min="3602" max="3602" width="16.140625" style="2" customWidth="1"/>
    <col min="3603" max="3767" width="11.42578125" style="2"/>
    <col min="3768" max="3768" width="2.85546875" style="2" customWidth="1"/>
    <col min="3769" max="3769" width="12.7109375" style="2" customWidth="1"/>
    <col min="3770" max="3770" width="55.28515625" style="2" customWidth="1"/>
    <col min="3771" max="3771" width="11.85546875" style="2" customWidth="1"/>
    <col min="3772" max="3772" width="13" style="2" customWidth="1"/>
    <col min="3773" max="3773" width="13.5703125" style="2" customWidth="1"/>
    <col min="3774" max="3774" width="18.7109375" style="2" customWidth="1"/>
    <col min="3775" max="3775" width="11.42578125" style="2"/>
    <col min="3776" max="3776" width="12.5703125" style="2" bestFit="1" customWidth="1"/>
    <col min="3777" max="3777" width="11.5703125" style="2" bestFit="1" customWidth="1"/>
    <col min="3778" max="3778" width="12.42578125" style="2" bestFit="1" customWidth="1"/>
    <col min="3779" max="3831" width="11.42578125" style="2"/>
    <col min="3832" max="3832" width="9" style="2" customWidth="1"/>
    <col min="3833" max="3833" width="50" style="2" customWidth="1"/>
    <col min="3834" max="3834" width="7.140625" style="2" customWidth="1"/>
    <col min="3835" max="3835" width="10" style="2" customWidth="1"/>
    <col min="3836" max="3836" width="9.85546875" style="2" customWidth="1"/>
    <col min="3837" max="3837" width="16" style="2" customWidth="1"/>
    <col min="3838" max="3838" width="12.5703125" style="2" customWidth="1"/>
    <col min="3839" max="3839" width="14.85546875" style="2" customWidth="1"/>
    <col min="3840" max="3840" width="12.5703125" style="2" customWidth="1"/>
    <col min="3841" max="3841" width="17.85546875" style="2" customWidth="1"/>
    <col min="3842" max="3842" width="12.5703125" style="2" customWidth="1"/>
    <col min="3843" max="3843" width="14.85546875" style="2" customWidth="1"/>
    <col min="3844" max="3844" width="12.5703125" style="2" customWidth="1"/>
    <col min="3845" max="3845" width="17.42578125" style="2" customWidth="1"/>
    <col min="3846" max="3846" width="12.5703125" style="2" customWidth="1"/>
    <col min="3847" max="3847" width="15" style="2" customWidth="1"/>
    <col min="3848" max="3848" width="12.5703125" style="2" customWidth="1"/>
    <col min="3849" max="3849" width="15.85546875" style="2" customWidth="1"/>
    <col min="3850" max="3850" width="12.5703125" style="2" customWidth="1"/>
    <col min="3851" max="3851" width="13.5703125" style="2" customWidth="1"/>
    <col min="3852" max="3852" width="12.5703125" style="2" customWidth="1"/>
    <col min="3853" max="3853" width="15.85546875" style="2" customWidth="1"/>
    <col min="3854" max="3854" width="12.140625" style="2" customWidth="1"/>
    <col min="3855" max="3855" width="14.7109375" style="2" customWidth="1"/>
    <col min="3856" max="3856" width="12.140625" style="2" customWidth="1"/>
    <col min="3857" max="3857" width="15" style="2" customWidth="1"/>
    <col min="3858" max="3858" width="16.140625" style="2" customWidth="1"/>
    <col min="3859" max="4023" width="11.42578125" style="2"/>
    <col min="4024" max="4024" width="2.85546875" style="2" customWidth="1"/>
    <col min="4025" max="4025" width="12.7109375" style="2" customWidth="1"/>
    <col min="4026" max="4026" width="55.28515625" style="2" customWidth="1"/>
    <col min="4027" max="4027" width="11.85546875" style="2" customWidth="1"/>
    <col min="4028" max="4028" width="13" style="2" customWidth="1"/>
    <col min="4029" max="4029" width="13.5703125" style="2" customWidth="1"/>
    <col min="4030" max="4030" width="18.7109375" style="2" customWidth="1"/>
    <col min="4031" max="4031" width="11.42578125" style="2"/>
    <col min="4032" max="4032" width="12.5703125" style="2" bestFit="1" customWidth="1"/>
    <col min="4033" max="4033" width="11.5703125" style="2" bestFit="1" customWidth="1"/>
    <col min="4034" max="4034" width="12.42578125" style="2" bestFit="1" customWidth="1"/>
    <col min="4035" max="4087" width="11.42578125" style="2"/>
    <col min="4088" max="4088" width="9" style="2" customWidth="1"/>
    <col min="4089" max="4089" width="50" style="2" customWidth="1"/>
    <col min="4090" max="4090" width="7.140625" style="2" customWidth="1"/>
    <col min="4091" max="4091" width="10" style="2" customWidth="1"/>
    <col min="4092" max="4092" width="9.85546875" style="2" customWidth="1"/>
    <col min="4093" max="4093" width="16" style="2" customWidth="1"/>
    <col min="4094" max="4094" width="12.5703125" style="2" customWidth="1"/>
    <col min="4095" max="4095" width="14.85546875" style="2" customWidth="1"/>
    <col min="4096" max="4096" width="12.5703125" style="2" customWidth="1"/>
    <col min="4097" max="4097" width="17.85546875" style="2" customWidth="1"/>
    <col min="4098" max="4098" width="12.5703125" style="2" customWidth="1"/>
    <col min="4099" max="4099" width="14.85546875" style="2" customWidth="1"/>
    <col min="4100" max="4100" width="12.5703125" style="2" customWidth="1"/>
    <col min="4101" max="4101" width="17.42578125" style="2" customWidth="1"/>
    <col min="4102" max="4102" width="12.5703125" style="2" customWidth="1"/>
    <col min="4103" max="4103" width="15" style="2" customWidth="1"/>
    <col min="4104" max="4104" width="12.5703125" style="2" customWidth="1"/>
    <col min="4105" max="4105" width="15.85546875" style="2" customWidth="1"/>
    <col min="4106" max="4106" width="12.5703125" style="2" customWidth="1"/>
    <col min="4107" max="4107" width="13.5703125" style="2" customWidth="1"/>
    <col min="4108" max="4108" width="12.5703125" style="2" customWidth="1"/>
    <col min="4109" max="4109" width="15.85546875" style="2" customWidth="1"/>
    <col min="4110" max="4110" width="12.140625" style="2" customWidth="1"/>
    <col min="4111" max="4111" width="14.7109375" style="2" customWidth="1"/>
    <col min="4112" max="4112" width="12.140625" style="2" customWidth="1"/>
    <col min="4113" max="4113" width="15" style="2" customWidth="1"/>
    <col min="4114" max="4114" width="16.140625" style="2" customWidth="1"/>
    <col min="4115" max="4279" width="11.42578125" style="2"/>
    <col min="4280" max="4280" width="2.85546875" style="2" customWidth="1"/>
    <col min="4281" max="4281" width="12.7109375" style="2" customWidth="1"/>
    <col min="4282" max="4282" width="55.28515625" style="2" customWidth="1"/>
    <col min="4283" max="4283" width="11.85546875" style="2" customWidth="1"/>
    <col min="4284" max="4284" width="13" style="2" customWidth="1"/>
    <col min="4285" max="4285" width="13.5703125" style="2" customWidth="1"/>
    <col min="4286" max="4286" width="18.7109375" style="2" customWidth="1"/>
    <col min="4287" max="4287" width="11.42578125" style="2"/>
    <col min="4288" max="4288" width="12.5703125" style="2" bestFit="1" customWidth="1"/>
    <col min="4289" max="4289" width="11.5703125" style="2" bestFit="1" customWidth="1"/>
    <col min="4290" max="4290" width="12.42578125" style="2" bestFit="1" customWidth="1"/>
    <col min="4291" max="4343" width="11.42578125" style="2"/>
    <col min="4344" max="4344" width="9" style="2" customWidth="1"/>
    <col min="4345" max="4345" width="50" style="2" customWidth="1"/>
    <col min="4346" max="4346" width="7.140625" style="2" customWidth="1"/>
    <col min="4347" max="4347" width="10" style="2" customWidth="1"/>
    <col min="4348" max="4348" width="9.85546875" style="2" customWidth="1"/>
    <col min="4349" max="4349" width="16" style="2" customWidth="1"/>
    <col min="4350" max="4350" width="12.5703125" style="2" customWidth="1"/>
    <col min="4351" max="4351" width="14.85546875" style="2" customWidth="1"/>
    <col min="4352" max="4352" width="12.5703125" style="2" customWidth="1"/>
    <col min="4353" max="4353" width="17.85546875" style="2" customWidth="1"/>
    <col min="4354" max="4354" width="12.5703125" style="2" customWidth="1"/>
    <col min="4355" max="4355" width="14.85546875" style="2" customWidth="1"/>
    <col min="4356" max="4356" width="12.5703125" style="2" customWidth="1"/>
    <col min="4357" max="4357" width="17.42578125" style="2" customWidth="1"/>
    <col min="4358" max="4358" width="12.5703125" style="2" customWidth="1"/>
    <col min="4359" max="4359" width="15" style="2" customWidth="1"/>
    <col min="4360" max="4360" width="12.5703125" style="2" customWidth="1"/>
    <col min="4361" max="4361" width="15.85546875" style="2" customWidth="1"/>
    <col min="4362" max="4362" width="12.5703125" style="2" customWidth="1"/>
    <col min="4363" max="4363" width="13.5703125" style="2" customWidth="1"/>
    <col min="4364" max="4364" width="12.5703125" style="2" customWidth="1"/>
    <col min="4365" max="4365" width="15.85546875" style="2" customWidth="1"/>
    <col min="4366" max="4366" width="12.140625" style="2" customWidth="1"/>
    <col min="4367" max="4367" width="14.7109375" style="2" customWidth="1"/>
    <col min="4368" max="4368" width="12.140625" style="2" customWidth="1"/>
    <col min="4369" max="4369" width="15" style="2" customWidth="1"/>
    <col min="4370" max="4370" width="16.140625" style="2" customWidth="1"/>
    <col min="4371" max="4535" width="11.42578125" style="2"/>
    <col min="4536" max="4536" width="2.85546875" style="2" customWidth="1"/>
    <col min="4537" max="4537" width="12.7109375" style="2" customWidth="1"/>
    <col min="4538" max="4538" width="55.28515625" style="2" customWidth="1"/>
    <col min="4539" max="4539" width="11.85546875" style="2" customWidth="1"/>
    <col min="4540" max="4540" width="13" style="2" customWidth="1"/>
    <col min="4541" max="4541" width="13.5703125" style="2" customWidth="1"/>
    <col min="4542" max="4542" width="18.7109375" style="2" customWidth="1"/>
    <col min="4543" max="4543" width="11.42578125" style="2"/>
    <col min="4544" max="4544" width="12.5703125" style="2" bestFit="1" customWidth="1"/>
    <col min="4545" max="4545" width="11.5703125" style="2" bestFit="1" customWidth="1"/>
    <col min="4546" max="4546" width="12.42578125" style="2" bestFit="1" customWidth="1"/>
    <col min="4547" max="4599" width="11.42578125" style="2"/>
    <col min="4600" max="4600" width="9" style="2" customWidth="1"/>
    <col min="4601" max="4601" width="50" style="2" customWidth="1"/>
    <col min="4602" max="4602" width="7.140625" style="2" customWidth="1"/>
    <col min="4603" max="4603" width="10" style="2" customWidth="1"/>
    <col min="4604" max="4604" width="9.85546875" style="2" customWidth="1"/>
    <col min="4605" max="4605" width="16" style="2" customWidth="1"/>
    <col min="4606" max="4606" width="12.5703125" style="2" customWidth="1"/>
    <col min="4607" max="4607" width="14.85546875" style="2" customWidth="1"/>
    <col min="4608" max="4608" width="12.5703125" style="2" customWidth="1"/>
    <col min="4609" max="4609" width="17.85546875" style="2" customWidth="1"/>
    <col min="4610" max="4610" width="12.5703125" style="2" customWidth="1"/>
    <col min="4611" max="4611" width="14.85546875" style="2" customWidth="1"/>
    <col min="4612" max="4612" width="12.5703125" style="2" customWidth="1"/>
    <col min="4613" max="4613" width="17.42578125" style="2" customWidth="1"/>
    <col min="4614" max="4614" width="12.5703125" style="2" customWidth="1"/>
    <col min="4615" max="4615" width="15" style="2" customWidth="1"/>
    <col min="4616" max="4616" width="12.5703125" style="2" customWidth="1"/>
    <col min="4617" max="4617" width="15.85546875" style="2" customWidth="1"/>
    <col min="4618" max="4618" width="12.5703125" style="2" customWidth="1"/>
    <col min="4619" max="4619" width="13.5703125" style="2" customWidth="1"/>
    <col min="4620" max="4620" width="12.5703125" style="2" customWidth="1"/>
    <col min="4621" max="4621" width="15.85546875" style="2" customWidth="1"/>
    <col min="4622" max="4622" width="12.140625" style="2" customWidth="1"/>
    <col min="4623" max="4623" width="14.7109375" style="2" customWidth="1"/>
    <col min="4624" max="4624" width="12.140625" style="2" customWidth="1"/>
    <col min="4625" max="4625" width="15" style="2" customWidth="1"/>
    <col min="4626" max="4626" width="16.140625" style="2" customWidth="1"/>
    <col min="4627" max="4791" width="11.42578125" style="2"/>
    <col min="4792" max="4792" width="2.85546875" style="2" customWidth="1"/>
    <col min="4793" max="4793" width="12.7109375" style="2" customWidth="1"/>
    <col min="4794" max="4794" width="55.28515625" style="2" customWidth="1"/>
    <col min="4795" max="4795" width="11.85546875" style="2" customWidth="1"/>
    <col min="4796" max="4796" width="13" style="2" customWidth="1"/>
    <col min="4797" max="4797" width="13.5703125" style="2" customWidth="1"/>
    <col min="4798" max="4798" width="18.7109375" style="2" customWidth="1"/>
    <col min="4799" max="4799" width="11.42578125" style="2"/>
    <col min="4800" max="4800" width="12.5703125" style="2" bestFit="1" customWidth="1"/>
    <col min="4801" max="4801" width="11.5703125" style="2" bestFit="1" customWidth="1"/>
    <col min="4802" max="4802" width="12.42578125" style="2" bestFit="1" customWidth="1"/>
    <col min="4803" max="4855" width="11.42578125" style="2"/>
    <col min="4856" max="4856" width="9" style="2" customWidth="1"/>
    <col min="4857" max="4857" width="50" style="2" customWidth="1"/>
    <col min="4858" max="4858" width="7.140625" style="2" customWidth="1"/>
    <col min="4859" max="4859" width="10" style="2" customWidth="1"/>
    <col min="4860" max="4860" width="9.85546875" style="2" customWidth="1"/>
    <col min="4861" max="4861" width="16" style="2" customWidth="1"/>
    <col min="4862" max="4862" width="12.5703125" style="2" customWidth="1"/>
    <col min="4863" max="4863" width="14.85546875" style="2" customWidth="1"/>
    <col min="4864" max="4864" width="12.5703125" style="2" customWidth="1"/>
    <col min="4865" max="4865" width="17.85546875" style="2" customWidth="1"/>
    <col min="4866" max="4866" width="12.5703125" style="2" customWidth="1"/>
    <col min="4867" max="4867" width="14.85546875" style="2" customWidth="1"/>
    <col min="4868" max="4868" width="12.5703125" style="2" customWidth="1"/>
    <col min="4869" max="4869" width="17.42578125" style="2" customWidth="1"/>
    <col min="4870" max="4870" width="12.5703125" style="2" customWidth="1"/>
    <col min="4871" max="4871" width="15" style="2" customWidth="1"/>
    <col min="4872" max="4872" width="12.5703125" style="2" customWidth="1"/>
    <col min="4873" max="4873" width="15.85546875" style="2" customWidth="1"/>
    <col min="4874" max="4874" width="12.5703125" style="2" customWidth="1"/>
    <col min="4875" max="4875" width="13.5703125" style="2" customWidth="1"/>
    <col min="4876" max="4876" width="12.5703125" style="2" customWidth="1"/>
    <col min="4877" max="4877" width="15.85546875" style="2" customWidth="1"/>
    <col min="4878" max="4878" width="12.140625" style="2" customWidth="1"/>
    <col min="4879" max="4879" width="14.7109375" style="2" customWidth="1"/>
    <col min="4880" max="4880" width="12.140625" style="2" customWidth="1"/>
    <col min="4881" max="4881" width="15" style="2" customWidth="1"/>
    <col min="4882" max="4882" width="16.140625" style="2" customWidth="1"/>
    <col min="4883" max="5047" width="11.42578125" style="2"/>
    <col min="5048" max="5048" width="2.85546875" style="2" customWidth="1"/>
    <col min="5049" max="5049" width="12.7109375" style="2" customWidth="1"/>
    <col min="5050" max="5050" width="55.28515625" style="2" customWidth="1"/>
    <col min="5051" max="5051" width="11.85546875" style="2" customWidth="1"/>
    <col min="5052" max="5052" width="13" style="2" customWidth="1"/>
    <col min="5053" max="5053" width="13.5703125" style="2" customWidth="1"/>
    <col min="5054" max="5054" width="18.7109375" style="2" customWidth="1"/>
    <col min="5055" max="5055" width="11.42578125" style="2"/>
    <col min="5056" max="5056" width="12.5703125" style="2" bestFit="1" customWidth="1"/>
    <col min="5057" max="5057" width="11.5703125" style="2" bestFit="1" customWidth="1"/>
    <col min="5058" max="5058" width="12.42578125" style="2" bestFit="1" customWidth="1"/>
    <col min="5059" max="5111" width="11.42578125" style="2"/>
    <col min="5112" max="5112" width="9" style="2" customWidth="1"/>
    <col min="5113" max="5113" width="50" style="2" customWidth="1"/>
    <col min="5114" max="5114" width="7.140625" style="2" customWidth="1"/>
    <col min="5115" max="5115" width="10" style="2" customWidth="1"/>
    <col min="5116" max="5116" width="9.85546875" style="2" customWidth="1"/>
    <col min="5117" max="5117" width="16" style="2" customWidth="1"/>
    <col min="5118" max="5118" width="12.5703125" style="2" customWidth="1"/>
    <col min="5119" max="5119" width="14.85546875" style="2" customWidth="1"/>
    <col min="5120" max="5120" width="12.5703125" style="2" customWidth="1"/>
    <col min="5121" max="5121" width="17.85546875" style="2" customWidth="1"/>
    <col min="5122" max="5122" width="12.5703125" style="2" customWidth="1"/>
    <col min="5123" max="5123" width="14.85546875" style="2" customWidth="1"/>
    <col min="5124" max="5124" width="12.5703125" style="2" customWidth="1"/>
    <col min="5125" max="5125" width="17.42578125" style="2" customWidth="1"/>
    <col min="5126" max="5126" width="12.5703125" style="2" customWidth="1"/>
    <col min="5127" max="5127" width="15" style="2" customWidth="1"/>
    <col min="5128" max="5128" width="12.5703125" style="2" customWidth="1"/>
    <col min="5129" max="5129" width="15.85546875" style="2" customWidth="1"/>
    <col min="5130" max="5130" width="12.5703125" style="2" customWidth="1"/>
    <col min="5131" max="5131" width="13.5703125" style="2" customWidth="1"/>
    <col min="5132" max="5132" width="12.5703125" style="2" customWidth="1"/>
    <col min="5133" max="5133" width="15.85546875" style="2" customWidth="1"/>
    <col min="5134" max="5134" width="12.140625" style="2" customWidth="1"/>
    <col min="5135" max="5135" width="14.7109375" style="2" customWidth="1"/>
    <col min="5136" max="5136" width="12.140625" style="2" customWidth="1"/>
    <col min="5137" max="5137" width="15" style="2" customWidth="1"/>
    <col min="5138" max="5138" width="16.140625" style="2" customWidth="1"/>
    <col min="5139" max="5303" width="11.42578125" style="2"/>
    <col min="5304" max="5304" width="2.85546875" style="2" customWidth="1"/>
    <col min="5305" max="5305" width="12.7109375" style="2" customWidth="1"/>
    <col min="5306" max="5306" width="55.28515625" style="2" customWidth="1"/>
    <col min="5307" max="5307" width="11.85546875" style="2" customWidth="1"/>
    <col min="5308" max="5308" width="13" style="2" customWidth="1"/>
    <col min="5309" max="5309" width="13.5703125" style="2" customWidth="1"/>
    <col min="5310" max="5310" width="18.7109375" style="2" customWidth="1"/>
    <col min="5311" max="5311" width="11.42578125" style="2"/>
    <col min="5312" max="5312" width="12.5703125" style="2" bestFit="1" customWidth="1"/>
    <col min="5313" max="5313" width="11.5703125" style="2" bestFit="1" customWidth="1"/>
    <col min="5314" max="5314" width="12.42578125" style="2" bestFit="1" customWidth="1"/>
    <col min="5315" max="5367" width="11.42578125" style="2"/>
    <col min="5368" max="5368" width="9" style="2" customWidth="1"/>
    <col min="5369" max="5369" width="50" style="2" customWidth="1"/>
    <col min="5370" max="5370" width="7.140625" style="2" customWidth="1"/>
    <col min="5371" max="5371" width="10" style="2" customWidth="1"/>
    <col min="5372" max="5372" width="9.85546875" style="2" customWidth="1"/>
    <col min="5373" max="5373" width="16" style="2" customWidth="1"/>
    <col min="5374" max="5374" width="12.5703125" style="2" customWidth="1"/>
    <col min="5375" max="5375" width="14.85546875" style="2" customWidth="1"/>
    <col min="5376" max="5376" width="12.5703125" style="2" customWidth="1"/>
    <col min="5377" max="5377" width="17.85546875" style="2" customWidth="1"/>
    <col min="5378" max="5378" width="12.5703125" style="2" customWidth="1"/>
    <col min="5379" max="5379" width="14.85546875" style="2" customWidth="1"/>
    <col min="5380" max="5380" width="12.5703125" style="2" customWidth="1"/>
    <col min="5381" max="5381" width="17.42578125" style="2" customWidth="1"/>
    <col min="5382" max="5382" width="12.5703125" style="2" customWidth="1"/>
    <col min="5383" max="5383" width="15" style="2" customWidth="1"/>
    <col min="5384" max="5384" width="12.5703125" style="2" customWidth="1"/>
    <col min="5385" max="5385" width="15.85546875" style="2" customWidth="1"/>
    <col min="5386" max="5386" width="12.5703125" style="2" customWidth="1"/>
    <col min="5387" max="5387" width="13.5703125" style="2" customWidth="1"/>
    <col min="5388" max="5388" width="12.5703125" style="2" customWidth="1"/>
    <col min="5389" max="5389" width="15.85546875" style="2" customWidth="1"/>
    <col min="5390" max="5390" width="12.140625" style="2" customWidth="1"/>
    <col min="5391" max="5391" width="14.7109375" style="2" customWidth="1"/>
    <col min="5392" max="5392" width="12.140625" style="2" customWidth="1"/>
    <col min="5393" max="5393" width="15" style="2" customWidth="1"/>
    <col min="5394" max="5394" width="16.140625" style="2" customWidth="1"/>
    <col min="5395" max="5559" width="11.42578125" style="2"/>
    <col min="5560" max="5560" width="2.85546875" style="2" customWidth="1"/>
    <col min="5561" max="5561" width="12.7109375" style="2" customWidth="1"/>
    <col min="5562" max="5562" width="55.28515625" style="2" customWidth="1"/>
    <col min="5563" max="5563" width="11.85546875" style="2" customWidth="1"/>
    <col min="5564" max="5564" width="13" style="2" customWidth="1"/>
    <col min="5565" max="5565" width="13.5703125" style="2" customWidth="1"/>
    <col min="5566" max="5566" width="18.7109375" style="2" customWidth="1"/>
    <col min="5567" max="5567" width="11.42578125" style="2"/>
    <col min="5568" max="5568" width="12.5703125" style="2" bestFit="1" customWidth="1"/>
    <col min="5569" max="5569" width="11.5703125" style="2" bestFit="1" customWidth="1"/>
    <col min="5570" max="5570" width="12.42578125" style="2" bestFit="1" customWidth="1"/>
    <col min="5571" max="5623" width="11.42578125" style="2"/>
    <col min="5624" max="5624" width="9" style="2" customWidth="1"/>
    <col min="5625" max="5625" width="50" style="2" customWidth="1"/>
    <col min="5626" max="5626" width="7.140625" style="2" customWidth="1"/>
    <col min="5627" max="5627" width="10" style="2" customWidth="1"/>
    <col min="5628" max="5628" width="9.85546875" style="2" customWidth="1"/>
    <col min="5629" max="5629" width="16" style="2" customWidth="1"/>
    <col min="5630" max="5630" width="12.5703125" style="2" customWidth="1"/>
    <col min="5631" max="5631" width="14.85546875" style="2" customWidth="1"/>
    <col min="5632" max="5632" width="12.5703125" style="2" customWidth="1"/>
    <col min="5633" max="5633" width="17.85546875" style="2" customWidth="1"/>
    <col min="5634" max="5634" width="12.5703125" style="2" customWidth="1"/>
    <col min="5635" max="5635" width="14.85546875" style="2" customWidth="1"/>
    <col min="5636" max="5636" width="12.5703125" style="2" customWidth="1"/>
    <col min="5637" max="5637" width="17.42578125" style="2" customWidth="1"/>
    <col min="5638" max="5638" width="12.5703125" style="2" customWidth="1"/>
    <col min="5639" max="5639" width="15" style="2" customWidth="1"/>
    <col min="5640" max="5640" width="12.5703125" style="2" customWidth="1"/>
    <col min="5641" max="5641" width="15.85546875" style="2" customWidth="1"/>
    <col min="5642" max="5642" width="12.5703125" style="2" customWidth="1"/>
    <col min="5643" max="5643" width="13.5703125" style="2" customWidth="1"/>
    <col min="5644" max="5644" width="12.5703125" style="2" customWidth="1"/>
    <col min="5645" max="5645" width="15.85546875" style="2" customWidth="1"/>
    <col min="5646" max="5646" width="12.140625" style="2" customWidth="1"/>
    <col min="5647" max="5647" width="14.7109375" style="2" customWidth="1"/>
    <col min="5648" max="5648" width="12.140625" style="2" customWidth="1"/>
    <col min="5649" max="5649" width="15" style="2" customWidth="1"/>
    <col min="5650" max="5650" width="16.140625" style="2" customWidth="1"/>
    <col min="5651" max="5815" width="11.42578125" style="2"/>
    <col min="5816" max="5816" width="2.85546875" style="2" customWidth="1"/>
    <col min="5817" max="5817" width="12.7109375" style="2" customWidth="1"/>
    <col min="5818" max="5818" width="55.28515625" style="2" customWidth="1"/>
    <col min="5819" max="5819" width="11.85546875" style="2" customWidth="1"/>
    <col min="5820" max="5820" width="13" style="2" customWidth="1"/>
    <col min="5821" max="5821" width="13.5703125" style="2" customWidth="1"/>
    <col min="5822" max="5822" width="18.7109375" style="2" customWidth="1"/>
    <col min="5823" max="5823" width="11.42578125" style="2"/>
    <col min="5824" max="5824" width="12.5703125" style="2" bestFit="1" customWidth="1"/>
    <col min="5825" max="5825" width="11.5703125" style="2" bestFit="1" customWidth="1"/>
    <col min="5826" max="5826" width="12.42578125" style="2" bestFit="1" customWidth="1"/>
    <col min="5827" max="5879" width="11.42578125" style="2"/>
    <col min="5880" max="5880" width="9" style="2" customWidth="1"/>
    <col min="5881" max="5881" width="50" style="2" customWidth="1"/>
    <col min="5882" max="5882" width="7.140625" style="2" customWidth="1"/>
    <col min="5883" max="5883" width="10" style="2" customWidth="1"/>
    <col min="5884" max="5884" width="9.85546875" style="2" customWidth="1"/>
    <col min="5885" max="5885" width="16" style="2" customWidth="1"/>
    <col min="5886" max="5886" width="12.5703125" style="2" customWidth="1"/>
    <col min="5887" max="5887" width="14.85546875" style="2" customWidth="1"/>
    <col min="5888" max="5888" width="12.5703125" style="2" customWidth="1"/>
    <col min="5889" max="5889" width="17.85546875" style="2" customWidth="1"/>
    <col min="5890" max="5890" width="12.5703125" style="2" customWidth="1"/>
    <col min="5891" max="5891" width="14.85546875" style="2" customWidth="1"/>
    <col min="5892" max="5892" width="12.5703125" style="2" customWidth="1"/>
    <col min="5893" max="5893" width="17.42578125" style="2" customWidth="1"/>
    <col min="5894" max="5894" width="12.5703125" style="2" customWidth="1"/>
    <col min="5895" max="5895" width="15" style="2" customWidth="1"/>
    <col min="5896" max="5896" width="12.5703125" style="2" customWidth="1"/>
    <col min="5897" max="5897" width="15.85546875" style="2" customWidth="1"/>
    <col min="5898" max="5898" width="12.5703125" style="2" customWidth="1"/>
    <col min="5899" max="5899" width="13.5703125" style="2" customWidth="1"/>
    <col min="5900" max="5900" width="12.5703125" style="2" customWidth="1"/>
    <col min="5901" max="5901" width="15.85546875" style="2" customWidth="1"/>
    <col min="5902" max="5902" width="12.140625" style="2" customWidth="1"/>
    <col min="5903" max="5903" width="14.7109375" style="2" customWidth="1"/>
    <col min="5904" max="5904" width="12.140625" style="2" customWidth="1"/>
    <col min="5905" max="5905" width="15" style="2" customWidth="1"/>
    <col min="5906" max="5906" width="16.140625" style="2" customWidth="1"/>
    <col min="5907" max="6071" width="11.42578125" style="2"/>
    <col min="6072" max="6072" width="2.85546875" style="2" customWidth="1"/>
    <col min="6073" max="6073" width="12.7109375" style="2" customWidth="1"/>
    <col min="6074" max="6074" width="55.28515625" style="2" customWidth="1"/>
    <col min="6075" max="6075" width="11.85546875" style="2" customWidth="1"/>
    <col min="6076" max="6076" width="13" style="2" customWidth="1"/>
    <col min="6077" max="6077" width="13.5703125" style="2" customWidth="1"/>
    <col min="6078" max="6078" width="18.7109375" style="2" customWidth="1"/>
    <col min="6079" max="6079" width="11.42578125" style="2"/>
    <col min="6080" max="6080" width="12.5703125" style="2" bestFit="1" customWidth="1"/>
    <col min="6081" max="6081" width="11.5703125" style="2" bestFit="1" customWidth="1"/>
    <col min="6082" max="6082" width="12.42578125" style="2" bestFit="1" customWidth="1"/>
    <col min="6083" max="6135" width="11.42578125" style="2"/>
    <col min="6136" max="6136" width="9" style="2" customWidth="1"/>
    <col min="6137" max="6137" width="50" style="2" customWidth="1"/>
    <col min="6138" max="6138" width="7.140625" style="2" customWidth="1"/>
    <col min="6139" max="6139" width="10" style="2" customWidth="1"/>
    <col min="6140" max="6140" width="9.85546875" style="2" customWidth="1"/>
    <col min="6141" max="6141" width="16" style="2" customWidth="1"/>
    <col min="6142" max="6142" width="12.5703125" style="2" customWidth="1"/>
    <col min="6143" max="6143" width="14.85546875" style="2" customWidth="1"/>
    <col min="6144" max="6144" width="12.5703125" style="2" customWidth="1"/>
    <col min="6145" max="6145" width="17.85546875" style="2" customWidth="1"/>
    <col min="6146" max="6146" width="12.5703125" style="2" customWidth="1"/>
    <col min="6147" max="6147" width="14.85546875" style="2" customWidth="1"/>
    <col min="6148" max="6148" width="12.5703125" style="2" customWidth="1"/>
    <col min="6149" max="6149" width="17.42578125" style="2" customWidth="1"/>
    <col min="6150" max="6150" width="12.5703125" style="2" customWidth="1"/>
    <col min="6151" max="6151" width="15" style="2" customWidth="1"/>
    <col min="6152" max="6152" width="12.5703125" style="2" customWidth="1"/>
    <col min="6153" max="6153" width="15.85546875" style="2" customWidth="1"/>
    <col min="6154" max="6154" width="12.5703125" style="2" customWidth="1"/>
    <col min="6155" max="6155" width="13.5703125" style="2" customWidth="1"/>
    <col min="6156" max="6156" width="12.5703125" style="2" customWidth="1"/>
    <col min="6157" max="6157" width="15.85546875" style="2" customWidth="1"/>
    <col min="6158" max="6158" width="12.140625" style="2" customWidth="1"/>
    <col min="6159" max="6159" width="14.7109375" style="2" customWidth="1"/>
    <col min="6160" max="6160" width="12.140625" style="2" customWidth="1"/>
    <col min="6161" max="6161" width="15" style="2" customWidth="1"/>
    <col min="6162" max="6162" width="16.140625" style="2" customWidth="1"/>
    <col min="6163" max="6327" width="11.42578125" style="2"/>
    <col min="6328" max="6328" width="2.85546875" style="2" customWidth="1"/>
    <col min="6329" max="6329" width="12.7109375" style="2" customWidth="1"/>
    <col min="6330" max="6330" width="55.28515625" style="2" customWidth="1"/>
    <col min="6331" max="6331" width="11.85546875" style="2" customWidth="1"/>
    <col min="6332" max="6332" width="13" style="2" customWidth="1"/>
    <col min="6333" max="6333" width="13.5703125" style="2" customWidth="1"/>
    <col min="6334" max="6334" width="18.7109375" style="2" customWidth="1"/>
    <col min="6335" max="6335" width="11.42578125" style="2"/>
    <col min="6336" max="6336" width="12.5703125" style="2" bestFit="1" customWidth="1"/>
    <col min="6337" max="6337" width="11.5703125" style="2" bestFit="1" customWidth="1"/>
    <col min="6338" max="6338" width="12.42578125" style="2" bestFit="1" customWidth="1"/>
    <col min="6339" max="6391" width="11.42578125" style="2"/>
    <col min="6392" max="6392" width="9" style="2" customWidth="1"/>
    <col min="6393" max="6393" width="50" style="2" customWidth="1"/>
    <col min="6394" max="6394" width="7.140625" style="2" customWidth="1"/>
    <col min="6395" max="6395" width="10" style="2" customWidth="1"/>
    <col min="6396" max="6396" width="9.85546875" style="2" customWidth="1"/>
    <col min="6397" max="6397" width="16" style="2" customWidth="1"/>
    <col min="6398" max="6398" width="12.5703125" style="2" customWidth="1"/>
    <col min="6399" max="6399" width="14.85546875" style="2" customWidth="1"/>
    <col min="6400" max="6400" width="12.5703125" style="2" customWidth="1"/>
    <col min="6401" max="6401" width="17.85546875" style="2" customWidth="1"/>
    <col min="6402" max="6402" width="12.5703125" style="2" customWidth="1"/>
    <col min="6403" max="6403" width="14.85546875" style="2" customWidth="1"/>
    <col min="6404" max="6404" width="12.5703125" style="2" customWidth="1"/>
    <col min="6405" max="6405" width="17.42578125" style="2" customWidth="1"/>
    <col min="6406" max="6406" width="12.5703125" style="2" customWidth="1"/>
    <col min="6407" max="6407" width="15" style="2" customWidth="1"/>
    <col min="6408" max="6408" width="12.5703125" style="2" customWidth="1"/>
    <col min="6409" max="6409" width="15.85546875" style="2" customWidth="1"/>
    <col min="6410" max="6410" width="12.5703125" style="2" customWidth="1"/>
    <col min="6411" max="6411" width="13.5703125" style="2" customWidth="1"/>
    <col min="6412" max="6412" width="12.5703125" style="2" customWidth="1"/>
    <col min="6413" max="6413" width="15.85546875" style="2" customWidth="1"/>
    <col min="6414" max="6414" width="12.140625" style="2" customWidth="1"/>
    <col min="6415" max="6415" width="14.7109375" style="2" customWidth="1"/>
    <col min="6416" max="6416" width="12.140625" style="2" customWidth="1"/>
    <col min="6417" max="6417" width="15" style="2" customWidth="1"/>
    <col min="6418" max="6418" width="16.140625" style="2" customWidth="1"/>
    <col min="6419" max="6583" width="11.42578125" style="2"/>
    <col min="6584" max="6584" width="2.85546875" style="2" customWidth="1"/>
    <col min="6585" max="6585" width="12.7109375" style="2" customWidth="1"/>
    <col min="6586" max="6586" width="55.28515625" style="2" customWidth="1"/>
    <col min="6587" max="6587" width="11.85546875" style="2" customWidth="1"/>
    <col min="6588" max="6588" width="13" style="2" customWidth="1"/>
    <col min="6589" max="6589" width="13.5703125" style="2" customWidth="1"/>
    <col min="6590" max="6590" width="18.7109375" style="2" customWidth="1"/>
    <col min="6591" max="6591" width="11.42578125" style="2"/>
    <col min="6592" max="6592" width="12.5703125" style="2" bestFit="1" customWidth="1"/>
    <col min="6593" max="6593" width="11.5703125" style="2" bestFit="1" customWidth="1"/>
    <col min="6594" max="6594" width="12.42578125" style="2" bestFit="1" customWidth="1"/>
    <col min="6595" max="6647" width="11.42578125" style="2"/>
    <col min="6648" max="6648" width="9" style="2" customWidth="1"/>
    <col min="6649" max="6649" width="50" style="2" customWidth="1"/>
    <col min="6650" max="6650" width="7.140625" style="2" customWidth="1"/>
    <col min="6651" max="6651" width="10" style="2" customWidth="1"/>
    <col min="6652" max="6652" width="9.85546875" style="2" customWidth="1"/>
    <col min="6653" max="6653" width="16" style="2" customWidth="1"/>
    <col min="6654" max="6654" width="12.5703125" style="2" customWidth="1"/>
    <col min="6655" max="6655" width="14.85546875" style="2" customWidth="1"/>
    <col min="6656" max="6656" width="12.5703125" style="2" customWidth="1"/>
    <col min="6657" max="6657" width="17.85546875" style="2" customWidth="1"/>
    <col min="6658" max="6658" width="12.5703125" style="2" customWidth="1"/>
    <col min="6659" max="6659" width="14.85546875" style="2" customWidth="1"/>
    <col min="6660" max="6660" width="12.5703125" style="2" customWidth="1"/>
    <col min="6661" max="6661" width="17.42578125" style="2" customWidth="1"/>
    <col min="6662" max="6662" width="12.5703125" style="2" customWidth="1"/>
    <col min="6663" max="6663" width="15" style="2" customWidth="1"/>
    <col min="6664" max="6664" width="12.5703125" style="2" customWidth="1"/>
    <col min="6665" max="6665" width="15.85546875" style="2" customWidth="1"/>
    <col min="6666" max="6666" width="12.5703125" style="2" customWidth="1"/>
    <col min="6667" max="6667" width="13.5703125" style="2" customWidth="1"/>
    <col min="6668" max="6668" width="12.5703125" style="2" customWidth="1"/>
    <col min="6669" max="6669" width="15.85546875" style="2" customWidth="1"/>
    <col min="6670" max="6670" width="12.140625" style="2" customWidth="1"/>
    <col min="6671" max="6671" width="14.7109375" style="2" customWidth="1"/>
    <col min="6672" max="6672" width="12.140625" style="2" customWidth="1"/>
    <col min="6673" max="6673" width="15" style="2" customWidth="1"/>
    <col min="6674" max="6674" width="16.140625" style="2" customWidth="1"/>
    <col min="6675" max="6839" width="11.42578125" style="2"/>
    <col min="6840" max="6840" width="2.85546875" style="2" customWidth="1"/>
    <col min="6841" max="6841" width="12.7109375" style="2" customWidth="1"/>
    <col min="6842" max="6842" width="55.28515625" style="2" customWidth="1"/>
    <col min="6843" max="6843" width="11.85546875" style="2" customWidth="1"/>
    <col min="6844" max="6844" width="13" style="2" customWidth="1"/>
    <col min="6845" max="6845" width="13.5703125" style="2" customWidth="1"/>
    <col min="6846" max="6846" width="18.7109375" style="2" customWidth="1"/>
    <col min="6847" max="6847" width="11.42578125" style="2"/>
    <col min="6848" max="6848" width="12.5703125" style="2" bestFit="1" customWidth="1"/>
    <col min="6849" max="6849" width="11.5703125" style="2" bestFit="1" customWidth="1"/>
    <col min="6850" max="6850" width="12.42578125" style="2" bestFit="1" customWidth="1"/>
    <col min="6851" max="6903" width="11.42578125" style="2"/>
    <col min="6904" max="6904" width="9" style="2" customWidth="1"/>
    <col min="6905" max="6905" width="50" style="2" customWidth="1"/>
    <col min="6906" max="6906" width="7.140625" style="2" customWidth="1"/>
    <col min="6907" max="6907" width="10" style="2" customWidth="1"/>
    <col min="6908" max="6908" width="9.85546875" style="2" customWidth="1"/>
    <col min="6909" max="6909" width="16" style="2" customWidth="1"/>
    <col min="6910" max="6910" width="12.5703125" style="2" customWidth="1"/>
    <col min="6911" max="6911" width="14.85546875" style="2" customWidth="1"/>
    <col min="6912" max="6912" width="12.5703125" style="2" customWidth="1"/>
    <col min="6913" max="6913" width="17.85546875" style="2" customWidth="1"/>
    <col min="6914" max="6914" width="12.5703125" style="2" customWidth="1"/>
    <col min="6915" max="6915" width="14.85546875" style="2" customWidth="1"/>
    <col min="6916" max="6916" width="12.5703125" style="2" customWidth="1"/>
    <col min="6917" max="6917" width="17.42578125" style="2" customWidth="1"/>
    <col min="6918" max="6918" width="12.5703125" style="2" customWidth="1"/>
    <col min="6919" max="6919" width="15" style="2" customWidth="1"/>
    <col min="6920" max="6920" width="12.5703125" style="2" customWidth="1"/>
    <col min="6921" max="6921" width="15.85546875" style="2" customWidth="1"/>
    <col min="6922" max="6922" width="12.5703125" style="2" customWidth="1"/>
    <col min="6923" max="6923" width="13.5703125" style="2" customWidth="1"/>
    <col min="6924" max="6924" width="12.5703125" style="2" customWidth="1"/>
    <col min="6925" max="6925" width="15.85546875" style="2" customWidth="1"/>
    <col min="6926" max="6926" width="12.140625" style="2" customWidth="1"/>
    <col min="6927" max="6927" width="14.7109375" style="2" customWidth="1"/>
    <col min="6928" max="6928" width="12.140625" style="2" customWidth="1"/>
    <col min="6929" max="6929" width="15" style="2" customWidth="1"/>
    <col min="6930" max="6930" width="16.140625" style="2" customWidth="1"/>
    <col min="6931" max="7095" width="11.42578125" style="2"/>
    <col min="7096" max="7096" width="2.85546875" style="2" customWidth="1"/>
    <col min="7097" max="7097" width="12.7109375" style="2" customWidth="1"/>
    <col min="7098" max="7098" width="55.28515625" style="2" customWidth="1"/>
    <col min="7099" max="7099" width="11.85546875" style="2" customWidth="1"/>
    <col min="7100" max="7100" width="13" style="2" customWidth="1"/>
    <col min="7101" max="7101" width="13.5703125" style="2" customWidth="1"/>
    <col min="7102" max="7102" width="18.7109375" style="2" customWidth="1"/>
    <col min="7103" max="7103" width="11.42578125" style="2"/>
    <col min="7104" max="7104" width="12.5703125" style="2" bestFit="1" customWidth="1"/>
    <col min="7105" max="7105" width="11.5703125" style="2" bestFit="1" customWidth="1"/>
    <col min="7106" max="7106" width="12.42578125" style="2" bestFit="1" customWidth="1"/>
    <col min="7107" max="7159" width="11.42578125" style="2"/>
    <col min="7160" max="7160" width="9" style="2" customWidth="1"/>
    <col min="7161" max="7161" width="50" style="2" customWidth="1"/>
    <col min="7162" max="7162" width="7.140625" style="2" customWidth="1"/>
    <col min="7163" max="7163" width="10" style="2" customWidth="1"/>
    <col min="7164" max="7164" width="9.85546875" style="2" customWidth="1"/>
    <col min="7165" max="7165" width="16" style="2" customWidth="1"/>
    <col min="7166" max="7166" width="12.5703125" style="2" customWidth="1"/>
    <col min="7167" max="7167" width="14.85546875" style="2" customWidth="1"/>
    <col min="7168" max="7168" width="12.5703125" style="2" customWidth="1"/>
    <col min="7169" max="7169" width="17.85546875" style="2" customWidth="1"/>
    <col min="7170" max="7170" width="12.5703125" style="2" customWidth="1"/>
    <col min="7171" max="7171" width="14.85546875" style="2" customWidth="1"/>
    <col min="7172" max="7172" width="12.5703125" style="2" customWidth="1"/>
    <col min="7173" max="7173" width="17.42578125" style="2" customWidth="1"/>
    <col min="7174" max="7174" width="12.5703125" style="2" customWidth="1"/>
    <col min="7175" max="7175" width="15" style="2" customWidth="1"/>
    <col min="7176" max="7176" width="12.5703125" style="2" customWidth="1"/>
    <col min="7177" max="7177" width="15.85546875" style="2" customWidth="1"/>
    <col min="7178" max="7178" width="12.5703125" style="2" customWidth="1"/>
    <col min="7179" max="7179" width="13.5703125" style="2" customWidth="1"/>
    <col min="7180" max="7180" width="12.5703125" style="2" customWidth="1"/>
    <col min="7181" max="7181" width="15.85546875" style="2" customWidth="1"/>
    <col min="7182" max="7182" width="12.140625" style="2" customWidth="1"/>
    <col min="7183" max="7183" width="14.7109375" style="2" customWidth="1"/>
    <col min="7184" max="7184" width="12.140625" style="2" customWidth="1"/>
    <col min="7185" max="7185" width="15" style="2" customWidth="1"/>
    <col min="7186" max="7186" width="16.140625" style="2" customWidth="1"/>
    <col min="7187" max="7351" width="11.42578125" style="2"/>
    <col min="7352" max="7352" width="2.85546875" style="2" customWidth="1"/>
    <col min="7353" max="7353" width="12.7109375" style="2" customWidth="1"/>
    <col min="7354" max="7354" width="55.28515625" style="2" customWidth="1"/>
    <col min="7355" max="7355" width="11.85546875" style="2" customWidth="1"/>
    <col min="7356" max="7356" width="13" style="2" customWidth="1"/>
    <col min="7357" max="7357" width="13.5703125" style="2" customWidth="1"/>
    <col min="7358" max="7358" width="18.7109375" style="2" customWidth="1"/>
    <col min="7359" max="7359" width="11.42578125" style="2"/>
    <col min="7360" max="7360" width="12.5703125" style="2" bestFit="1" customWidth="1"/>
    <col min="7361" max="7361" width="11.5703125" style="2" bestFit="1" customWidth="1"/>
    <col min="7362" max="7362" width="12.42578125" style="2" bestFit="1" customWidth="1"/>
    <col min="7363" max="7415" width="11.42578125" style="2"/>
    <col min="7416" max="7416" width="9" style="2" customWidth="1"/>
    <col min="7417" max="7417" width="50" style="2" customWidth="1"/>
    <col min="7418" max="7418" width="7.140625" style="2" customWidth="1"/>
    <col min="7419" max="7419" width="10" style="2" customWidth="1"/>
    <col min="7420" max="7420" width="9.85546875" style="2" customWidth="1"/>
    <col min="7421" max="7421" width="16" style="2" customWidth="1"/>
    <col min="7422" max="7422" width="12.5703125" style="2" customWidth="1"/>
    <col min="7423" max="7423" width="14.85546875" style="2" customWidth="1"/>
    <col min="7424" max="7424" width="12.5703125" style="2" customWidth="1"/>
    <col min="7425" max="7425" width="17.85546875" style="2" customWidth="1"/>
    <col min="7426" max="7426" width="12.5703125" style="2" customWidth="1"/>
    <col min="7427" max="7427" width="14.85546875" style="2" customWidth="1"/>
    <col min="7428" max="7428" width="12.5703125" style="2" customWidth="1"/>
    <col min="7429" max="7429" width="17.42578125" style="2" customWidth="1"/>
    <col min="7430" max="7430" width="12.5703125" style="2" customWidth="1"/>
    <col min="7431" max="7431" width="15" style="2" customWidth="1"/>
    <col min="7432" max="7432" width="12.5703125" style="2" customWidth="1"/>
    <col min="7433" max="7433" width="15.85546875" style="2" customWidth="1"/>
    <col min="7434" max="7434" width="12.5703125" style="2" customWidth="1"/>
    <col min="7435" max="7435" width="13.5703125" style="2" customWidth="1"/>
    <col min="7436" max="7436" width="12.5703125" style="2" customWidth="1"/>
    <col min="7437" max="7437" width="15.85546875" style="2" customWidth="1"/>
    <col min="7438" max="7438" width="12.140625" style="2" customWidth="1"/>
    <col min="7439" max="7439" width="14.7109375" style="2" customWidth="1"/>
    <col min="7440" max="7440" width="12.140625" style="2" customWidth="1"/>
    <col min="7441" max="7441" width="15" style="2" customWidth="1"/>
    <col min="7442" max="7442" width="16.140625" style="2" customWidth="1"/>
    <col min="7443" max="7607" width="11.42578125" style="2"/>
    <col min="7608" max="7608" width="2.85546875" style="2" customWidth="1"/>
    <col min="7609" max="7609" width="12.7109375" style="2" customWidth="1"/>
    <col min="7610" max="7610" width="55.28515625" style="2" customWidth="1"/>
    <col min="7611" max="7611" width="11.85546875" style="2" customWidth="1"/>
    <col min="7612" max="7612" width="13" style="2" customWidth="1"/>
    <col min="7613" max="7613" width="13.5703125" style="2" customWidth="1"/>
    <col min="7614" max="7614" width="18.7109375" style="2" customWidth="1"/>
    <col min="7615" max="7615" width="11.42578125" style="2"/>
    <col min="7616" max="7616" width="12.5703125" style="2" bestFit="1" customWidth="1"/>
    <col min="7617" max="7617" width="11.5703125" style="2" bestFit="1" customWidth="1"/>
    <col min="7618" max="7618" width="12.42578125" style="2" bestFit="1" customWidth="1"/>
    <col min="7619" max="7671" width="11.42578125" style="2"/>
    <col min="7672" max="7672" width="9" style="2" customWidth="1"/>
    <col min="7673" max="7673" width="50" style="2" customWidth="1"/>
    <col min="7674" max="7674" width="7.140625" style="2" customWidth="1"/>
    <col min="7675" max="7675" width="10" style="2" customWidth="1"/>
    <col min="7676" max="7676" width="9.85546875" style="2" customWidth="1"/>
    <col min="7677" max="7677" width="16" style="2" customWidth="1"/>
    <col min="7678" max="7678" width="12.5703125" style="2" customWidth="1"/>
    <col min="7679" max="7679" width="14.85546875" style="2" customWidth="1"/>
    <col min="7680" max="7680" width="12.5703125" style="2" customWidth="1"/>
    <col min="7681" max="7681" width="17.85546875" style="2" customWidth="1"/>
    <col min="7682" max="7682" width="12.5703125" style="2" customWidth="1"/>
    <col min="7683" max="7683" width="14.85546875" style="2" customWidth="1"/>
    <col min="7684" max="7684" width="12.5703125" style="2" customWidth="1"/>
    <col min="7685" max="7685" width="17.42578125" style="2" customWidth="1"/>
    <col min="7686" max="7686" width="12.5703125" style="2" customWidth="1"/>
    <col min="7687" max="7687" width="15" style="2" customWidth="1"/>
    <col min="7688" max="7688" width="12.5703125" style="2" customWidth="1"/>
    <col min="7689" max="7689" width="15.85546875" style="2" customWidth="1"/>
    <col min="7690" max="7690" width="12.5703125" style="2" customWidth="1"/>
    <col min="7691" max="7691" width="13.5703125" style="2" customWidth="1"/>
    <col min="7692" max="7692" width="12.5703125" style="2" customWidth="1"/>
    <col min="7693" max="7693" width="15.85546875" style="2" customWidth="1"/>
    <col min="7694" max="7694" width="12.140625" style="2" customWidth="1"/>
    <col min="7695" max="7695" width="14.7109375" style="2" customWidth="1"/>
    <col min="7696" max="7696" width="12.140625" style="2" customWidth="1"/>
    <col min="7697" max="7697" width="15" style="2" customWidth="1"/>
    <col min="7698" max="7698" width="16.140625" style="2" customWidth="1"/>
    <col min="7699" max="7863" width="11.42578125" style="2"/>
    <col min="7864" max="7864" width="2.85546875" style="2" customWidth="1"/>
    <col min="7865" max="7865" width="12.7109375" style="2" customWidth="1"/>
    <col min="7866" max="7866" width="55.28515625" style="2" customWidth="1"/>
    <col min="7867" max="7867" width="11.85546875" style="2" customWidth="1"/>
    <col min="7868" max="7868" width="13" style="2" customWidth="1"/>
    <col min="7869" max="7869" width="13.5703125" style="2" customWidth="1"/>
    <col min="7870" max="7870" width="18.7109375" style="2" customWidth="1"/>
    <col min="7871" max="7871" width="11.42578125" style="2"/>
    <col min="7872" max="7872" width="12.5703125" style="2" bestFit="1" customWidth="1"/>
    <col min="7873" max="7873" width="11.5703125" style="2" bestFit="1" customWidth="1"/>
    <col min="7874" max="7874" width="12.42578125" style="2" bestFit="1" customWidth="1"/>
    <col min="7875" max="7927" width="11.42578125" style="2"/>
    <col min="7928" max="7928" width="9" style="2" customWidth="1"/>
    <col min="7929" max="7929" width="50" style="2" customWidth="1"/>
    <col min="7930" max="7930" width="7.140625" style="2" customWidth="1"/>
    <col min="7931" max="7931" width="10" style="2" customWidth="1"/>
    <col min="7932" max="7932" width="9.85546875" style="2" customWidth="1"/>
    <col min="7933" max="7933" width="16" style="2" customWidth="1"/>
    <col min="7934" max="7934" width="12.5703125" style="2" customWidth="1"/>
    <col min="7935" max="7935" width="14.85546875" style="2" customWidth="1"/>
    <col min="7936" max="7936" width="12.5703125" style="2" customWidth="1"/>
    <col min="7937" max="7937" width="17.85546875" style="2" customWidth="1"/>
    <col min="7938" max="7938" width="12.5703125" style="2" customWidth="1"/>
    <col min="7939" max="7939" width="14.85546875" style="2" customWidth="1"/>
    <col min="7940" max="7940" width="12.5703125" style="2" customWidth="1"/>
    <col min="7941" max="7941" width="17.42578125" style="2" customWidth="1"/>
    <col min="7942" max="7942" width="12.5703125" style="2" customWidth="1"/>
    <col min="7943" max="7943" width="15" style="2" customWidth="1"/>
    <col min="7944" max="7944" width="12.5703125" style="2" customWidth="1"/>
    <col min="7945" max="7945" width="15.85546875" style="2" customWidth="1"/>
    <col min="7946" max="7946" width="12.5703125" style="2" customWidth="1"/>
    <col min="7947" max="7947" width="13.5703125" style="2" customWidth="1"/>
    <col min="7948" max="7948" width="12.5703125" style="2" customWidth="1"/>
    <col min="7949" max="7949" width="15.85546875" style="2" customWidth="1"/>
    <col min="7950" max="7950" width="12.140625" style="2" customWidth="1"/>
    <col min="7951" max="7951" width="14.7109375" style="2" customWidth="1"/>
    <col min="7952" max="7952" width="12.140625" style="2" customWidth="1"/>
    <col min="7953" max="7953" width="15" style="2" customWidth="1"/>
    <col min="7954" max="7954" width="16.140625" style="2" customWidth="1"/>
    <col min="7955" max="8119" width="11.42578125" style="2"/>
    <col min="8120" max="8120" width="2.85546875" style="2" customWidth="1"/>
    <col min="8121" max="8121" width="12.7109375" style="2" customWidth="1"/>
    <col min="8122" max="8122" width="55.28515625" style="2" customWidth="1"/>
    <col min="8123" max="8123" width="11.85546875" style="2" customWidth="1"/>
    <col min="8124" max="8124" width="13" style="2" customWidth="1"/>
    <col min="8125" max="8125" width="13.5703125" style="2" customWidth="1"/>
    <col min="8126" max="8126" width="18.7109375" style="2" customWidth="1"/>
    <col min="8127" max="8127" width="11.42578125" style="2"/>
    <col min="8128" max="8128" width="12.5703125" style="2" bestFit="1" customWidth="1"/>
    <col min="8129" max="8129" width="11.5703125" style="2" bestFit="1" customWidth="1"/>
    <col min="8130" max="8130" width="12.42578125" style="2" bestFit="1" customWidth="1"/>
    <col min="8131" max="8183" width="11.42578125" style="2"/>
    <col min="8184" max="8184" width="9" style="2" customWidth="1"/>
    <col min="8185" max="8185" width="50" style="2" customWidth="1"/>
    <col min="8186" max="8186" width="7.140625" style="2" customWidth="1"/>
    <col min="8187" max="8187" width="10" style="2" customWidth="1"/>
    <col min="8188" max="8188" width="9.85546875" style="2" customWidth="1"/>
    <col min="8189" max="8189" width="16" style="2" customWidth="1"/>
    <col min="8190" max="8190" width="12.5703125" style="2" customWidth="1"/>
    <col min="8191" max="8191" width="14.85546875" style="2" customWidth="1"/>
    <col min="8192" max="8192" width="12.5703125" style="2" customWidth="1"/>
    <col min="8193" max="8193" width="17.85546875" style="2" customWidth="1"/>
    <col min="8194" max="8194" width="12.5703125" style="2" customWidth="1"/>
    <col min="8195" max="8195" width="14.85546875" style="2" customWidth="1"/>
    <col min="8196" max="8196" width="12.5703125" style="2" customWidth="1"/>
    <col min="8197" max="8197" width="17.42578125" style="2" customWidth="1"/>
    <col min="8198" max="8198" width="12.5703125" style="2" customWidth="1"/>
    <col min="8199" max="8199" width="15" style="2" customWidth="1"/>
    <col min="8200" max="8200" width="12.5703125" style="2" customWidth="1"/>
    <col min="8201" max="8201" width="15.85546875" style="2" customWidth="1"/>
    <col min="8202" max="8202" width="12.5703125" style="2" customWidth="1"/>
    <col min="8203" max="8203" width="13.5703125" style="2" customWidth="1"/>
    <col min="8204" max="8204" width="12.5703125" style="2" customWidth="1"/>
    <col min="8205" max="8205" width="15.85546875" style="2" customWidth="1"/>
    <col min="8206" max="8206" width="12.140625" style="2" customWidth="1"/>
    <col min="8207" max="8207" width="14.7109375" style="2" customWidth="1"/>
    <col min="8208" max="8208" width="12.140625" style="2" customWidth="1"/>
    <col min="8209" max="8209" width="15" style="2" customWidth="1"/>
    <col min="8210" max="8210" width="16.140625" style="2" customWidth="1"/>
    <col min="8211" max="8375" width="11.42578125" style="2"/>
    <col min="8376" max="8376" width="2.85546875" style="2" customWidth="1"/>
    <col min="8377" max="8377" width="12.7109375" style="2" customWidth="1"/>
    <col min="8378" max="8378" width="55.28515625" style="2" customWidth="1"/>
    <col min="8379" max="8379" width="11.85546875" style="2" customWidth="1"/>
    <col min="8380" max="8380" width="13" style="2" customWidth="1"/>
    <col min="8381" max="8381" width="13.5703125" style="2" customWidth="1"/>
    <col min="8382" max="8382" width="18.7109375" style="2" customWidth="1"/>
    <col min="8383" max="8383" width="11.42578125" style="2"/>
    <col min="8384" max="8384" width="12.5703125" style="2" bestFit="1" customWidth="1"/>
    <col min="8385" max="8385" width="11.5703125" style="2" bestFit="1" customWidth="1"/>
    <col min="8386" max="8386" width="12.42578125" style="2" bestFit="1" customWidth="1"/>
    <col min="8387" max="8439" width="11.42578125" style="2"/>
    <col min="8440" max="8440" width="9" style="2" customWidth="1"/>
    <col min="8441" max="8441" width="50" style="2" customWidth="1"/>
    <col min="8442" max="8442" width="7.140625" style="2" customWidth="1"/>
    <col min="8443" max="8443" width="10" style="2" customWidth="1"/>
    <col min="8444" max="8444" width="9.85546875" style="2" customWidth="1"/>
    <col min="8445" max="8445" width="16" style="2" customWidth="1"/>
    <col min="8446" max="8446" width="12.5703125" style="2" customWidth="1"/>
    <col min="8447" max="8447" width="14.85546875" style="2" customWidth="1"/>
    <col min="8448" max="8448" width="12.5703125" style="2" customWidth="1"/>
    <col min="8449" max="8449" width="17.85546875" style="2" customWidth="1"/>
    <col min="8450" max="8450" width="12.5703125" style="2" customWidth="1"/>
    <col min="8451" max="8451" width="14.85546875" style="2" customWidth="1"/>
    <col min="8452" max="8452" width="12.5703125" style="2" customWidth="1"/>
    <col min="8453" max="8453" width="17.42578125" style="2" customWidth="1"/>
    <col min="8454" max="8454" width="12.5703125" style="2" customWidth="1"/>
    <col min="8455" max="8455" width="15" style="2" customWidth="1"/>
    <col min="8456" max="8456" width="12.5703125" style="2" customWidth="1"/>
    <col min="8457" max="8457" width="15.85546875" style="2" customWidth="1"/>
    <col min="8458" max="8458" width="12.5703125" style="2" customWidth="1"/>
    <col min="8459" max="8459" width="13.5703125" style="2" customWidth="1"/>
    <col min="8460" max="8460" width="12.5703125" style="2" customWidth="1"/>
    <col min="8461" max="8461" width="15.85546875" style="2" customWidth="1"/>
    <col min="8462" max="8462" width="12.140625" style="2" customWidth="1"/>
    <col min="8463" max="8463" width="14.7109375" style="2" customWidth="1"/>
    <col min="8464" max="8464" width="12.140625" style="2" customWidth="1"/>
    <col min="8465" max="8465" width="15" style="2" customWidth="1"/>
    <col min="8466" max="8466" width="16.140625" style="2" customWidth="1"/>
    <col min="8467" max="8631" width="11.42578125" style="2"/>
    <col min="8632" max="8632" width="2.85546875" style="2" customWidth="1"/>
    <col min="8633" max="8633" width="12.7109375" style="2" customWidth="1"/>
    <col min="8634" max="8634" width="55.28515625" style="2" customWidth="1"/>
    <col min="8635" max="8635" width="11.85546875" style="2" customWidth="1"/>
    <col min="8636" max="8636" width="13" style="2" customWidth="1"/>
    <col min="8637" max="8637" width="13.5703125" style="2" customWidth="1"/>
    <col min="8638" max="8638" width="18.7109375" style="2" customWidth="1"/>
    <col min="8639" max="8639" width="11.42578125" style="2"/>
    <col min="8640" max="8640" width="12.5703125" style="2" bestFit="1" customWidth="1"/>
    <col min="8641" max="8641" width="11.5703125" style="2" bestFit="1" customWidth="1"/>
    <col min="8642" max="8642" width="12.42578125" style="2" bestFit="1" customWidth="1"/>
    <col min="8643" max="8695" width="11.42578125" style="2"/>
    <col min="8696" max="8696" width="9" style="2" customWidth="1"/>
    <col min="8697" max="8697" width="50" style="2" customWidth="1"/>
    <col min="8698" max="8698" width="7.140625" style="2" customWidth="1"/>
    <col min="8699" max="8699" width="10" style="2" customWidth="1"/>
    <col min="8700" max="8700" width="9.85546875" style="2" customWidth="1"/>
    <col min="8701" max="8701" width="16" style="2" customWidth="1"/>
    <col min="8702" max="8702" width="12.5703125" style="2" customWidth="1"/>
    <col min="8703" max="8703" width="14.85546875" style="2" customWidth="1"/>
    <col min="8704" max="8704" width="12.5703125" style="2" customWidth="1"/>
    <col min="8705" max="8705" width="17.85546875" style="2" customWidth="1"/>
    <col min="8706" max="8706" width="12.5703125" style="2" customWidth="1"/>
    <col min="8707" max="8707" width="14.85546875" style="2" customWidth="1"/>
    <col min="8708" max="8708" width="12.5703125" style="2" customWidth="1"/>
    <col min="8709" max="8709" width="17.42578125" style="2" customWidth="1"/>
    <col min="8710" max="8710" width="12.5703125" style="2" customWidth="1"/>
    <col min="8711" max="8711" width="15" style="2" customWidth="1"/>
    <col min="8712" max="8712" width="12.5703125" style="2" customWidth="1"/>
    <col min="8713" max="8713" width="15.85546875" style="2" customWidth="1"/>
    <col min="8714" max="8714" width="12.5703125" style="2" customWidth="1"/>
    <col min="8715" max="8715" width="13.5703125" style="2" customWidth="1"/>
    <col min="8716" max="8716" width="12.5703125" style="2" customWidth="1"/>
    <col min="8717" max="8717" width="15.85546875" style="2" customWidth="1"/>
    <col min="8718" max="8718" width="12.140625" style="2" customWidth="1"/>
    <col min="8719" max="8719" width="14.7109375" style="2" customWidth="1"/>
    <col min="8720" max="8720" width="12.140625" style="2" customWidth="1"/>
    <col min="8721" max="8721" width="15" style="2" customWidth="1"/>
    <col min="8722" max="8722" width="16.140625" style="2" customWidth="1"/>
    <col min="8723" max="8887" width="11.42578125" style="2"/>
    <col min="8888" max="8888" width="2.85546875" style="2" customWidth="1"/>
    <col min="8889" max="8889" width="12.7109375" style="2" customWidth="1"/>
    <col min="8890" max="8890" width="55.28515625" style="2" customWidth="1"/>
    <col min="8891" max="8891" width="11.85546875" style="2" customWidth="1"/>
    <col min="8892" max="8892" width="13" style="2" customWidth="1"/>
    <col min="8893" max="8893" width="13.5703125" style="2" customWidth="1"/>
    <col min="8894" max="8894" width="18.7109375" style="2" customWidth="1"/>
    <col min="8895" max="8895" width="11.42578125" style="2"/>
    <col min="8896" max="8896" width="12.5703125" style="2" bestFit="1" customWidth="1"/>
    <col min="8897" max="8897" width="11.5703125" style="2" bestFit="1" customWidth="1"/>
    <col min="8898" max="8898" width="12.42578125" style="2" bestFit="1" customWidth="1"/>
    <col min="8899" max="8951" width="11.42578125" style="2"/>
    <col min="8952" max="8952" width="9" style="2" customWidth="1"/>
    <col min="8953" max="8953" width="50" style="2" customWidth="1"/>
    <col min="8954" max="8954" width="7.140625" style="2" customWidth="1"/>
    <col min="8955" max="8955" width="10" style="2" customWidth="1"/>
    <col min="8956" max="8956" width="9.85546875" style="2" customWidth="1"/>
    <col min="8957" max="8957" width="16" style="2" customWidth="1"/>
    <col min="8958" max="8958" width="12.5703125" style="2" customWidth="1"/>
    <col min="8959" max="8959" width="14.85546875" style="2" customWidth="1"/>
    <col min="8960" max="8960" width="12.5703125" style="2" customWidth="1"/>
    <col min="8961" max="8961" width="17.85546875" style="2" customWidth="1"/>
    <col min="8962" max="8962" width="12.5703125" style="2" customWidth="1"/>
    <col min="8963" max="8963" width="14.85546875" style="2" customWidth="1"/>
    <col min="8964" max="8964" width="12.5703125" style="2" customWidth="1"/>
    <col min="8965" max="8965" width="17.42578125" style="2" customWidth="1"/>
    <col min="8966" max="8966" width="12.5703125" style="2" customWidth="1"/>
    <col min="8967" max="8967" width="15" style="2" customWidth="1"/>
    <col min="8968" max="8968" width="12.5703125" style="2" customWidth="1"/>
    <col min="8969" max="8969" width="15.85546875" style="2" customWidth="1"/>
    <col min="8970" max="8970" width="12.5703125" style="2" customWidth="1"/>
    <col min="8971" max="8971" width="13.5703125" style="2" customWidth="1"/>
    <col min="8972" max="8972" width="12.5703125" style="2" customWidth="1"/>
    <col min="8973" max="8973" width="15.85546875" style="2" customWidth="1"/>
    <col min="8974" max="8974" width="12.140625" style="2" customWidth="1"/>
    <col min="8975" max="8975" width="14.7109375" style="2" customWidth="1"/>
    <col min="8976" max="8976" width="12.140625" style="2" customWidth="1"/>
    <col min="8977" max="8977" width="15" style="2" customWidth="1"/>
    <col min="8978" max="8978" width="16.140625" style="2" customWidth="1"/>
    <col min="8979" max="9143" width="11.42578125" style="2"/>
    <col min="9144" max="9144" width="2.85546875" style="2" customWidth="1"/>
    <col min="9145" max="9145" width="12.7109375" style="2" customWidth="1"/>
    <col min="9146" max="9146" width="55.28515625" style="2" customWidth="1"/>
    <col min="9147" max="9147" width="11.85546875" style="2" customWidth="1"/>
    <col min="9148" max="9148" width="13" style="2" customWidth="1"/>
    <col min="9149" max="9149" width="13.5703125" style="2" customWidth="1"/>
    <col min="9150" max="9150" width="18.7109375" style="2" customWidth="1"/>
    <col min="9151" max="9151" width="11.42578125" style="2"/>
    <col min="9152" max="9152" width="12.5703125" style="2" bestFit="1" customWidth="1"/>
    <col min="9153" max="9153" width="11.5703125" style="2" bestFit="1" customWidth="1"/>
    <col min="9154" max="9154" width="12.42578125" style="2" bestFit="1" customWidth="1"/>
    <col min="9155" max="9207" width="11.42578125" style="2"/>
    <col min="9208" max="9208" width="9" style="2" customWidth="1"/>
    <col min="9209" max="9209" width="50" style="2" customWidth="1"/>
    <col min="9210" max="9210" width="7.140625" style="2" customWidth="1"/>
    <col min="9211" max="9211" width="10" style="2" customWidth="1"/>
    <col min="9212" max="9212" width="9.85546875" style="2" customWidth="1"/>
    <col min="9213" max="9213" width="16" style="2" customWidth="1"/>
    <col min="9214" max="9214" width="12.5703125" style="2" customWidth="1"/>
    <col min="9215" max="9215" width="14.85546875" style="2" customWidth="1"/>
    <col min="9216" max="9216" width="12.5703125" style="2" customWidth="1"/>
    <col min="9217" max="9217" width="17.85546875" style="2" customWidth="1"/>
    <col min="9218" max="9218" width="12.5703125" style="2" customWidth="1"/>
    <col min="9219" max="9219" width="14.85546875" style="2" customWidth="1"/>
    <col min="9220" max="9220" width="12.5703125" style="2" customWidth="1"/>
    <col min="9221" max="9221" width="17.42578125" style="2" customWidth="1"/>
    <col min="9222" max="9222" width="12.5703125" style="2" customWidth="1"/>
    <col min="9223" max="9223" width="15" style="2" customWidth="1"/>
    <col min="9224" max="9224" width="12.5703125" style="2" customWidth="1"/>
    <col min="9225" max="9225" width="15.85546875" style="2" customWidth="1"/>
    <col min="9226" max="9226" width="12.5703125" style="2" customWidth="1"/>
    <col min="9227" max="9227" width="13.5703125" style="2" customWidth="1"/>
    <col min="9228" max="9228" width="12.5703125" style="2" customWidth="1"/>
    <col min="9229" max="9229" width="15.85546875" style="2" customWidth="1"/>
    <col min="9230" max="9230" width="12.140625" style="2" customWidth="1"/>
    <col min="9231" max="9231" width="14.7109375" style="2" customWidth="1"/>
    <col min="9232" max="9232" width="12.140625" style="2" customWidth="1"/>
    <col min="9233" max="9233" width="15" style="2" customWidth="1"/>
    <col min="9234" max="9234" width="16.140625" style="2" customWidth="1"/>
    <col min="9235" max="9399" width="11.42578125" style="2"/>
    <col min="9400" max="9400" width="2.85546875" style="2" customWidth="1"/>
    <col min="9401" max="9401" width="12.7109375" style="2" customWidth="1"/>
    <col min="9402" max="9402" width="55.28515625" style="2" customWidth="1"/>
    <col min="9403" max="9403" width="11.85546875" style="2" customWidth="1"/>
    <col min="9404" max="9404" width="13" style="2" customWidth="1"/>
    <col min="9405" max="9405" width="13.5703125" style="2" customWidth="1"/>
    <col min="9406" max="9406" width="18.7109375" style="2" customWidth="1"/>
    <col min="9407" max="9407" width="11.42578125" style="2"/>
    <col min="9408" max="9408" width="12.5703125" style="2" bestFit="1" customWidth="1"/>
    <col min="9409" max="9409" width="11.5703125" style="2" bestFit="1" customWidth="1"/>
    <col min="9410" max="9410" width="12.42578125" style="2" bestFit="1" customWidth="1"/>
    <col min="9411" max="9463" width="11.42578125" style="2"/>
    <col min="9464" max="9464" width="9" style="2" customWidth="1"/>
    <col min="9465" max="9465" width="50" style="2" customWidth="1"/>
    <col min="9466" max="9466" width="7.140625" style="2" customWidth="1"/>
    <col min="9467" max="9467" width="10" style="2" customWidth="1"/>
    <col min="9468" max="9468" width="9.85546875" style="2" customWidth="1"/>
    <col min="9469" max="9469" width="16" style="2" customWidth="1"/>
    <col min="9470" max="9470" width="12.5703125" style="2" customWidth="1"/>
    <col min="9471" max="9471" width="14.85546875" style="2" customWidth="1"/>
    <col min="9472" max="9472" width="12.5703125" style="2" customWidth="1"/>
    <col min="9473" max="9473" width="17.85546875" style="2" customWidth="1"/>
    <col min="9474" max="9474" width="12.5703125" style="2" customWidth="1"/>
    <col min="9475" max="9475" width="14.85546875" style="2" customWidth="1"/>
    <col min="9476" max="9476" width="12.5703125" style="2" customWidth="1"/>
    <col min="9477" max="9477" width="17.42578125" style="2" customWidth="1"/>
    <col min="9478" max="9478" width="12.5703125" style="2" customWidth="1"/>
    <col min="9479" max="9479" width="15" style="2" customWidth="1"/>
    <col min="9480" max="9480" width="12.5703125" style="2" customWidth="1"/>
    <col min="9481" max="9481" width="15.85546875" style="2" customWidth="1"/>
    <col min="9482" max="9482" width="12.5703125" style="2" customWidth="1"/>
    <col min="9483" max="9483" width="13.5703125" style="2" customWidth="1"/>
    <col min="9484" max="9484" width="12.5703125" style="2" customWidth="1"/>
    <col min="9485" max="9485" width="15.85546875" style="2" customWidth="1"/>
    <col min="9486" max="9486" width="12.140625" style="2" customWidth="1"/>
    <col min="9487" max="9487" width="14.7109375" style="2" customWidth="1"/>
    <col min="9488" max="9488" width="12.140625" style="2" customWidth="1"/>
    <col min="9489" max="9489" width="15" style="2" customWidth="1"/>
    <col min="9490" max="9490" width="16.140625" style="2" customWidth="1"/>
    <col min="9491" max="9655" width="11.42578125" style="2"/>
    <col min="9656" max="9656" width="2.85546875" style="2" customWidth="1"/>
    <col min="9657" max="9657" width="12.7109375" style="2" customWidth="1"/>
    <col min="9658" max="9658" width="55.28515625" style="2" customWidth="1"/>
    <col min="9659" max="9659" width="11.85546875" style="2" customWidth="1"/>
    <col min="9660" max="9660" width="13" style="2" customWidth="1"/>
    <col min="9661" max="9661" width="13.5703125" style="2" customWidth="1"/>
    <col min="9662" max="9662" width="18.7109375" style="2" customWidth="1"/>
    <col min="9663" max="9663" width="11.42578125" style="2"/>
    <col min="9664" max="9664" width="12.5703125" style="2" bestFit="1" customWidth="1"/>
    <col min="9665" max="9665" width="11.5703125" style="2" bestFit="1" customWidth="1"/>
    <col min="9666" max="9666" width="12.42578125" style="2" bestFit="1" customWidth="1"/>
    <col min="9667" max="9719" width="11.42578125" style="2"/>
    <col min="9720" max="9720" width="9" style="2" customWidth="1"/>
    <col min="9721" max="9721" width="50" style="2" customWidth="1"/>
    <col min="9722" max="9722" width="7.140625" style="2" customWidth="1"/>
    <col min="9723" max="9723" width="10" style="2" customWidth="1"/>
    <col min="9724" max="9724" width="9.85546875" style="2" customWidth="1"/>
    <col min="9725" max="9725" width="16" style="2" customWidth="1"/>
    <col min="9726" max="9726" width="12.5703125" style="2" customWidth="1"/>
    <col min="9727" max="9727" width="14.85546875" style="2" customWidth="1"/>
    <col min="9728" max="9728" width="12.5703125" style="2" customWidth="1"/>
    <col min="9729" max="9729" width="17.85546875" style="2" customWidth="1"/>
    <col min="9730" max="9730" width="12.5703125" style="2" customWidth="1"/>
    <col min="9731" max="9731" width="14.85546875" style="2" customWidth="1"/>
    <col min="9732" max="9732" width="12.5703125" style="2" customWidth="1"/>
    <col min="9733" max="9733" width="17.42578125" style="2" customWidth="1"/>
    <col min="9734" max="9734" width="12.5703125" style="2" customWidth="1"/>
    <col min="9735" max="9735" width="15" style="2" customWidth="1"/>
    <col min="9736" max="9736" width="12.5703125" style="2" customWidth="1"/>
    <col min="9737" max="9737" width="15.85546875" style="2" customWidth="1"/>
    <col min="9738" max="9738" width="12.5703125" style="2" customWidth="1"/>
    <col min="9739" max="9739" width="13.5703125" style="2" customWidth="1"/>
    <col min="9740" max="9740" width="12.5703125" style="2" customWidth="1"/>
    <col min="9741" max="9741" width="15.85546875" style="2" customWidth="1"/>
    <col min="9742" max="9742" width="12.140625" style="2" customWidth="1"/>
    <col min="9743" max="9743" width="14.7109375" style="2" customWidth="1"/>
    <col min="9744" max="9744" width="12.140625" style="2" customWidth="1"/>
    <col min="9745" max="9745" width="15" style="2" customWidth="1"/>
    <col min="9746" max="9746" width="16.140625" style="2" customWidth="1"/>
    <col min="9747" max="9911" width="11.42578125" style="2"/>
    <col min="9912" max="9912" width="2.85546875" style="2" customWidth="1"/>
    <col min="9913" max="9913" width="12.7109375" style="2" customWidth="1"/>
    <col min="9914" max="9914" width="55.28515625" style="2" customWidth="1"/>
    <col min="9915" max="9915" width="11.85546875" style="2" customWidth="1"/>
    <col min="9916" max="9916" width="13" style="2" customWidth="1"/>
    <col min="9917" max="9917" width="13.5703125" style="2" customWidth="1"/>
    <col min="9918" max="9918" width="18.7109375" style="2" customWidth="1"/>
    <col min="9919" max="9919" width="11.42578125" style="2"/>
    <col min="9920" max="9920" width="12.5703125" style="2" bestFit="1" customWidth="1"/>
    <col min="9921" max="9921" width="11.5703125" style="2" bestFit="1" customWidth="1"/>
    <col min="9922" max="9922" width="12.42578125" style="2" bestFit="1" customWidth="1"/>
    <col min="9923" max="9975" width="11.42578125" style="2"/>
    <col min="9976" max="9976" width="9" style="2" customWidth="1"/>
    <col min="9977" max="9977" width="50" style="2" customWidth="1"/>
    <col min="9978" max="9978" width="7.140625" style="2" customWidth="1"/>
    <col min="9979" max="9979" width="10" style="2" customWidth="1"/>
    <col min="9980" max="9980" width="9.85546875" style="2" customWidth="1"/>
    <col min="9981" max="9981" width="16" style="2" customWidth="1"/>
    <col min="9982" max="9982" width="12.5703125" style="2" customWidth="1"/>
    <col min="9983" max="9983" width="14.85546875" style="2" customWidth="1"/>
    <col min="9984" max="9984" width="12.5703125" style="2" customWidth="1"/>
    <col min="9985" max="9985" width="17.85546875" style="2" customWidth="1"/>
    <col min="9986" max="9986" width="12.5703125" style="2" customWidth="1"/>
    <col min="9987" max="9987" width="14.85546875" style="2" customWidth="1"/>
    <col min="9988" max="9988" width="12.5703125" style="2" customWidth="1"/>
    <col min="9989" max="9989" width="17.42578125" style="2" customWidth="1"/>
    <col min="9990" max="9990" width="12.5703125" style="2" customWidth="1"/>
    <col min="9991" max="9991" width="15" style="2" customWidth="1"/>
    <col min="9992" max="9992" width="12.5703125" style="2" customWidth="1"/>
    <col min="9993" max="9993" width="15.85546875" style="2" customWidth="1"/>
    <col min="9994" max="9994" width="12.5703125" style="2" customWidth="1"/>
    <col min="9995" max="9995" width="13.5703125" style="2" customWidth="1"/>
    <col min="9996" max="9996" width="12.5703125" style="2" customWidth="1"/>
    <col min="9997" max="9997" width="15.85546875" style="2" customWidth="1"/>
    <col min="9998" max="9998" width="12.140625" style="2" customWidth="1"/>
    <col min="9999" max="9999" width="14.7109375" style="2" customWidth="1"/>
    <col min="10000" max="10000" width="12.140625" style="2" customWidth="1"/>
    <col min="10001" max="10001" width="15" style="2" customWidth="1"/>
    <col min="10002" max="10002" width="16.140625" style="2" customWidth="1"/>
    <col min="10003" max="10167" width="11.42578125" style="2"/>
    <col min="10168" max="10168" width="2.85546875" style="2" customWidth="1"/>
    <col min="10169" max="10169" width="12.7109375" style="2" customWidth="1"/>
    <col min="10170" max="10170" width="55.28515625" style="2" customWidth="1"/>
    <col min="10171" max="10171" width="11.85546875" style="2" customWidth="1"/>
    <col min="10172" max="10172" width="13" style="2" customWidth="1"/>
    <col min="10173" max="10173" width="13.5703125" style="2" customWidth="1"/>
    <col min="10174" max="10174" width="18.7109375" style="2" customWidth="1"/>
    <col min="10175" max="10175" width="11.42578125" style="2"/>
    <col min="10176" max="10176" width="12.5703125" style="2" bestFit="1" customWidth="1"/>
    <col min="10177" max="10177" width="11.5703125" style="2" bestFit="1" customWidth="1"/>
    <col min="10178" max="10178" width="12.42578125" style="2" bestFit="1" customWidth="1"/>
    <col min="10179" max="10231" width="11.42578125" style="2"/>
    <col min="10232" max="10232" width="9" style="2" customWidth="1"/>
    <col min="10233" max="10233" width="50" style="2" customWidth="1"/>
    <col min="10234" max="10234" width="7.140625" style="2" customWidth="1"/>
    <col min="10235" max="10235" width="10" style="2" customWidth="1"/>
    <col min="10236" max="10236" width="9.85546875" style="2" customWidth="1"/>
    <col min="10237" max="10237" width="16" style="2" customWidth="1"/>
    <col min="10238" max="10238" width="12.5703125" style="2" customWidth="1"/>
    <col min="10239" max="10239" width="14.85546875" style="2" customWidth="1"/>
    <col min="10240" max="10240" width="12.5703125" style="2" customWidth="1"/>
    <col min="10241" max="10241" width="17.85546875" style="2" customWidth="1"/>
    <col min="10242" max="10242" width="12.5703125" style="2" customWidth="1"/>
    <col min="10243" max="10243" width="14.85546875" style="2" customWidth="1"/>
    <col min="10244" max="10244" width="12.5703125" style="2" customWidth="1"/>
    <col min="10245" max="10245" width="17.42578125" style="2" customWidth="1"/>
    <col min="10246" max="10246" width="12.5703125" style="2" customWidth="1"/>
    <col min="10247" max="10247" width="15" style="2" customWidth="1"/>
    <col min="10248" max="10248" width="12.5703125" style="2" customWidth="1"/>
    <col min="10249" max="10249" width="15.85546875" style="2" customWidth="1"/>
    <col min="10250" max="10250" width="12.5703125" style="2" customWidth="1"/>
    <col min="10251" max="10251" width="13.5703125" style="2" customWidth="1"/>
    <col min="10252" max="10252" width="12.5703125" style="2" customWidth="1"/>
    <col min="10253" max="10253" width="15.85546875" style="2" customWidth="1"/>
    <col min="10254" max="10254" width="12.140625" style="2" customWidth="1"/>
    <col min="10255" max="10255" width="14.7109375" style="2" customWidth="1"/>
    <col min="10256" max="10256" width="12.140625" style="2" customWidth="1"/>
    <col min="10257" max="10257" width="15" style="2" customWidth="1"/>
    <col min="10258" max="10258" width="16.140625" style="2" customWidth="1"/>
    <col min="10259" max="10423" width="11.42578125" style="2"/>
    <col min="10424" max="10424" width="2.85546875" style="2" customWidth="1"/>
    <col min="10425" max="10425" width="12.7109375" style="2" customWidth="1"/>
    <col min="10426" max="10426" width="55.28515625" style="2" customWidth="1"/>
    <col min="10427" max="10427" width="11.85546875" style="2" customWidth="1"/>
    <col min="10428" max="10428" width="13" style="2" customWidth="1"/>
    <col min="10429" max="10429" width="13.5703125" style="2" customWidth="1"/>
    <col min="10430" max="10430" width="18.7109375" style="2" customWidth="1"/>
    <col min="10431" max="10431" width="11.42578125" style="2"/>
    <col min="10432" max="10432" width="12.5703125" style="2" bestFit="1" customWidth="1"/>
    <col min="10433" max="10433" width="11.5703125" style="2" bestFit="1" customWidth="1"/>
    <col min="10434" max="10434" width="12.42578125" style="2" bestFit="1" customWidth="1"/>
    <col min="10435" max="10487" width="11.42578125" style="2"/>
    <col min="10488" max="10488" width="9" style="2" customWidth="1"/>
    <col min="10489" max="10489" width="50" style="2" customWidth="1"/>
    <col min="10490" max="10490" width="7.140625" style="2" customWidth="1"/>
    <col min="10491" max="10491" width="10" style="2" customWidth="1"/>
    <col min="10492" max="10492" width="9.85546875" style="2" customWidth="1"/>
    <col min="10493" max="10493" width="16" style="2" customWidth="1"/>
    <col min="10494" max="10494" width="12.5703125" style="2" customWidth="1"/>
    <col min="10495" max="10495" width="14.85546875" style="2" customWidth="1"/>
    <col min="10496" max="10496" width="12.5703125" style="2" customWidth="1"/>
    <col min="10497" max="10497" width="17.85546875" style="2" customWidth="1"/>
    <col min="10498" max="10498" width="12.5703125" style="2" customWidth="1"/>
    <col min="10499" max="10499" width="14.85546875" style="2" customWidth="1"/>
    <col min="10500" max="10500" width="12.5703125" style="2" customWidth="1"/>
    <col min="10501" max="10501" width="17.42578125" style="2" customWidth="1"/>
    <col min="10502" max="10502" width="12.5703125" style="2" customWidth="1"/>
    <col min="10503" max="10503" width="15" style="2" customWidth="1"/>
    <col min="10504" max="10504" width="12.5703125" style="2" customWidth="1"/>
    <col min="10505" max="10505" width="15.85546875" style="2" customWidth="1"/>
    <col min="10506" max="10506" width="12.5703125" style="2" customWidth="1"/>
    <col min="10507" max="10507" width="13.5703125" style="2" customWidth="1"/>
    <col min="10508" max="10508" width="12.5703125" style="2" customWidth="1"/>
    <col min="10509" max="10509" width="15.85546875" style="2" customWidth="1"/>
    <col min="10510" max="10510" width="12.140625" style="2" customWidth="1"/>
    <col min="10511" max="10511" width="14.7109375" style="2" customWidth="1"/>
    <col min="10512" max="10512" width="12.140625" style="2" customWidth="1"/>
    <col min="10513" max="10513" width="15" style="2" customWidth="1"/>
    <col min="10514" max="10514" width="16.140625" style="2" customWidth="1"/>
    <col min="10515" max="10679" width="11.42578125" style="2"/>
    <col min="10680" max="10680" width="2.85546875" style="2" customWidth="1"/>
    <col min="10681" max="10681" width="12.7109375" style="2" customWidth="1"/>
    <col min="10682" max="10682" width="55.28515625" style="2" customWidth="1"/>
    <col min="10683" max="10683" width="11.85546875" style="2" customWidth="1"/>
    <col min="10684" max="10684" width="13" style="2" customWidth="1"/>
    <col min="10685" max="10685" width="13.5703125" style="2" customWidth="1"/>
    <col min="10686" max="10686" width="18.7109375" style="2" customWidth="1"/>
    <col min="10687" max="10687" width="11.42578125" style="2"/>
    <col min="10688" max="10688" width="12.5703125" style="2" bestFit="1" customWidth="1"/>
    <col min="10689" max="10689" width="11.5703125" style="2" bestFit="1" customWidth="1"/>
    <col min="10690" max="10690" width="12.42578125" style="2" bestFit="1" customWidth="1"/>
    <col min="10691" max="10743" width="11.42578125" style="2"/>
    <col min="10744" max="10744" width="9" style="2" customWidth="1"/>
    <col min="10745" max="10745" width="50" style="2" customWidth="1"/>
    <col min="10746" max="10746" width="7.140625" style="2" customWidth="1"/>
    <col min="10747" max="10747" width="10" style="2" customWidth="1"/>
    <col min="10748" max="10748" width="9.85546875" style="2" customWidth="1"/>
    <col min="10749" max="10749" width="16" style="2" customWidth="1"/>
    <col min="10750" max="10750" width="12.5703125" style="2" customWidth="1"/>
    <col min="10751" max="10751" width="14.85546875" style="2" customWidth="1"/>
    <col min="10752" max="10752" width="12.5703125" style="2" customWidth="1"/>
    <col min="10753" max="10753" width="17.85546875" style="2" customWidth="1"/>
    <col min="10754" max="10754" width="12.5703125" style="2" customWidth="1"/>
    <col min="10755" max="10755" width="14.85546875" style="2" customWidth="1"/>
    <col min="10756" max="10756" width="12.5703125" style="2" customWidth="1"/>
    <col min="10757" max="10757" width="17.42578125" style="2" customWidth="1"/>
    <col min="10758" max="10758" width="12.5703125" style="2" customWidth="1"/>
    <col min="10759" max="10759" width="15" style="2" customWidth="1"/>
    <col min="10760" max="10760" width="12.5703125" style="2" customWidth="1"/>
    <col min="10761" max="10761" width="15.85546875" style="2" customWidth="1"/>
    <col min="10762" max="10762" width="12.5703125" style="2" customWidth="1"/>
    <col min="10763" max="10763" width="13.5703125" style="2" customWidth="1"/>
    <col min="10764" max="10764" width="12.5703125" style="2" customWidth="1"/>
    <col min="10765" max="10765" width="15.85546875" style="2" customWidth="1"/>
    <col min="10766" max="10766" width="12.140625" style="2" customWidth="1"/>
    <col min="10767" max="10767" width="14.7109375" style="2" customWidth="1"/>
    <col min="10768" max="10768" width="12.140625" style="2" customWidth="1"/>
    <col min="10769" max="10769" width="15" style="2" customWidth="1"/>
    <col min="10770" max="10770" width="16.140625" style="2" customWidth="1"/>
    <col min="10771" max="10935" width="11.42578125" style="2"/>
    <col min="10936" max="10936" width="2.85546875" style="2" customWidth="1"/>
    <col min="10937" max="10937" width="12.7109375" style="2" customWidth="1"/>
    <col min="10938" max="10938" width="55.28515625" style="2" customWidth="1"/>
    <col min="10939" max="10939" width="11.85546875" style="2" customWidth="1"/>
    <col min="10940" max="10940" width="13" style="2" customWidth="1"/>
    <col min="10941" max="10941" width="13.5703125" style="2" customWidth="1"/>
    <col min="10942" max="10942" width="18.7109375" style="2" customWidth="1"/>
    <col min="10943" max="10943" width="11.42578125" style="2"/>
    <col min="10944" max="10944" width="12.5703125" style="2" bestFit="1" customWidth="1"/>
    <col min="10945" max="10945" width="11.5703125" style="2" bestFit="1" customWidth="1"/>
    <col min="10946" max="10946" width="12.42578125" style="2" bestFit="1" customWidth="1"/>
    <col min="10947" max="10999" width="11.42578125" style="2"/>
    <col min="11000" max="11000" width="9" style="2" customWidth="1"/>
    <col min="11001" max="11001" width="50" style="2" customWidth="1"/>
    <col min="11002" max="11002" width="7.140625" style="2" customWidth="1"/>
    <col min="11003" max="11003" width="10" style="2" customWidth="1"/>
    <col min="11004" max="11004" width="9.85546875" style="2" customWidth="1"/>
    <col min="11005" max="11005" width="16" style="2" customWidth="1"/>
    <col min="11006" max="11006" width="12.5703125" style="2" customWidth="1"/>
    <col min="11007" max="11007" width="14.85546875" style="2" customWidth="1"/>
    <col min="11008" max="11008" width="12.5703125" style="2" customWidth="1"/>
    <col min="11009" max="11009" width="17.85546875" style="2" customWidth="1"/>
    <col min="11010" max="11010" width="12.5703125" style="2" customWidth="1"/>
    <col min="11011" max="11011" width="14.85546875" style="2" customWidth="1"/>
    <col min="11012" max="11012" width="12.5703125" style="2" customWidth="1"/>
    <col min="11013" max="11013" width="17.42578125" style="2" customWidth="1"/>
    <col min="11014" max="11014" width="12.5703125" style="2" customWidth="1"/>
    <col min="11015" max="11015" width="15" style="2" customWidth="1"/>
    <col min="11016" max="11016" width="12.5703125" style="2" customWidth="1"/>
    <col min="11017" max="11017" width="15.85546875" style="2" customWidth="1"/>
    <col min="11018" max="11018" width="12.5703125" style="2" customWidth="1"/>
    <col min="11019" max="11019" width="13.5703125" style="2" customWidth="1"/>
    <col min="11020" max="11020" width="12.5703125" style="2" customWidth="1"/>
    <col min="11021" max="11021" width="15.85546875" style="2" customWidth="1"/>
    <col min="11022" max="11022" width="12.140625" style="2" customWidth="1"/>
    <col min="11023" max="11023" width="14.7109375" style="2" customWidth="1"/>
    <col min="11024" max="11024" width="12.140625" style="2" customWidth="1"/>
    <col min="11025" max="11025" width="15" style="2" customWidth="1"/>
    <col min="11026" max="11026" width="16.140625" style="2" customWidth="1"/>
    <col min="11027" max="11191" width="11.42578125" style="2"/>
    <col min="11192" max="11192" width="2.85546875" style="2" customWidth="1"/>
    <col min="11193" max="11193" width="12.7109375" style="2" customWidth="1"/>
    <col min="11194" max="11194" width="55.28515625" style="2" customWidth="1"/>
    <col min="11195" max="11195" width="11.85546875" style="2" customWidth="1"/>
    <col min="11196" max="11196" width="13" style="2" customWidth="1"/>
    <col min="11197" max="11197" width="13.5703125" style="2" customWidth="1"/>
    <col min="11198" max="11198" width="18.7109375" style="2" customWidth="1"/>
    <col min="11199" max="11199" width="11.42578125" style="2"/>
    <col min="11200" max="11200" width="12.5703125" style="2" bestFit="1" customWidth="1"/>
    <col min="11201" max="11201" width="11.5703125" style="2" bestFit="1" customWidth="1"/>
    <col min="11202" max="11202" width="12.42578125" style="2" bestFit="1" customWidth="1"/>
    <col min="11203" max="11255" width="11.42578125" style="2"/>
    <col min="11256" max="11256" width="9" style="2" customWidth="1"/>
    <col min="11257" max="11257" width="50" style="2" customWidth="1"/>
    <col min="11258" max="11258" width="7.140625" style="2" customWidth="1"/>
    <col min="11259" max="11259" width="10" style="2" customWidth="1"/>
    <col min="11260" max="11260" width="9.85546875" style="2" customWidth="1"/>
    <col min="11261" max="11261" width="16" style="2" customWidth="1"/>
    <col min="11262" max="11262" width="12.5703125" style="2" customWidth="1"/>
    <col min="11263" max="11263" width="14.85546875" style="2" customWidth="1"/>
    <col min="11264" max="11264" width="12.5703125" style="2" customWidth="1"/>
    <col min="11265" max="11265" width="17.85546875" style="2" customWidth="1"/>
    <col min="11266" max="11266" width="12.5703125" style="2" customWidth="1"/>
    <col min="11267" max="11267" width="14.85546875" style="2" customWidth="1"/>
    <col min="11268" max="11268" width="12.5703125" style="2" customWidth="1"/>
    <col min="11269" max="11269" width="17.42578125" style="2" customWidth="1"/>
    <col min="11270" max="11270" width="12.5703125" style="2" customWidth="1"/>
    <col min="11271" max="11271" width="15" style="2" customWidth="1"/>
    <col min="11272" max="11272" width="12.5703125" style="2" customWidth="1"/>
    <col min="11273" max="11273" width="15.85546875" style="2" customWidth="1"/>
    <col min="11274" max="11274" width="12.5703125" style="2" customWidth="1"/>
    <col min="11275" max="11275" width="13.5703125" style="2" customWidth="1"/>
    <col min="11276" max="11276" width="12.5703125" style="2" customWidth="1"/>
    <col min="11277" max="11277" width="15.85546875" style="2" customWidth="1"/>
    <col min="11278" max="11278" width="12.140625" style="2" customWidth="1"/>
    <col min="11279" max="11279" width="14.7109375" style="2" customWidth="1"/>
    <col min="11280" max="11280" width="12.140625" style="2" customWidth="1"/>
    <col min="11281" max="11281" width="15" style="2" customWidth="1"/>
    <col min="11282" max="11282" width="16.140625" style="2" customWidth="1"/>
    <col min="11283" max="11447" width="11.42578125" style="2"/>
    <col min="11448" max="11448" width="2.85546875" style="2" customWidth="1"/>
    <col min="11449" max="11449" width="12.7109375" style="2" customWidth="1"/>
    <col min="11450" max="11450" width="55.28515625" style="2" customWidth="1"/>
    <col min="11451" max="11451" width="11.85546875" style="2" customWidth="1"/>
    <col min="11452" max="11452" width="13" style="2" customWidth="1"/>
    <col min="11453" max="11453" width="13.5703125" style="2" customWidth="1"/>
    <col min="11454" max="11454" width="18.7109375" style="2" customWidth="1"/>
    <col min="11455" max="11455" width="11.42578125" style="2"/>
    <col min="11456" max="11456" width="12.5703125" style="2" bestFit="1" customWidth="1"/>
    <col min="11457" max="11457" width="11.5703125" style="2" bestFit="1" customWidth="1"/>
    <col min="11458" max="11458" width="12.42578125" style="2" bestFit="1" customWidth="1"/>
    <col min="11459" max="11511" width="11.42578125" style="2"/>
    <col min="11512" max="11512" width="9" style="2" customWidth="1"/>
    <col min="11513" max="11513" width="50" style="2" customWidth="1"/>
    <col min="11514" max="11514" width="7.140625" style="2" customWidth="1"/>
    <col min="11515" max="11515" width="10" style="2" customWidth="1"/>
    <col min="11516" max="11516" width="9.85546875" style="2" customWidth="1"/>
    <col min="11517" max="11517" width="16" style="2" customWidth="1"/>
    <col min="11518" max="11518" width="12.5703125" style="2" customWidth="1"/>
    <col min="11519" max="11519" width="14.85546875" style="2" customWidth="1"/>
    <col min="11520" max="11520" width="12.5703125" style="2" customWidth="1"/>
    <col min="11521" max="11521" width="17.85546875" style="2" customWidth="1"/>
    <col min="11522" max="11522" width="12.5703125" style="2" customWidth="1"/>
    <col min="11523" max="11523" width="14.85546875" style="2" customWidth="1"/>
    <col min="11524" max="11524" width="12.5703125" style="2" customWidth="1"/>
    <col min="11525" max="11525" width="17.42578125" style="2" customWidth="1"/>
    <col min="11526" max="11526" width="12.5703125" style="2" customWidth="1"/>
    <col min="11527" max="11527" width="15" style="2" customWidth="1"/>
    <col min="11528" max="11528" width="12.5703125" style="2" customWidth="1"/>
    <col min="11529" max="11529" width="15.85546875" style="2" customWidth="1"/>
    <col min="11530" max="11530" width="12.5703125" style="2" customWidth="1"/>
    <col min="11531" max="11531" width="13.5703125" style="2" customWidth="1"/>
    <col min="11532" max="11532" width="12.5703125" style="2" customWidth="1"/>
    <col min="11533" max="11533" width="15.85546875" style="2" customWidth="1"/>
    <col min="11534" max="11534" width="12.140625" style="2" customWidth="1"/>
    <col min="11535" max="11535" width="14.7109375" style="2" customWidth="1"/>
    <col min="11536" max="11536" width="12.140625" style="2" customWidth="1"/>
    <col min="11537" max="11537" width="15" style="2" customWidth="1"/>
    <col min="11538" max="11538" width="16.140625" style="2" customWidth="1"/>
    <col min="11539" max="11703" width="11.42578125" style="2"/>
    <col min="11704" max="11704" width="2.85546875" style="2" customWidth="1"/>
    <col min="11705" max="11705" width="12.7109375" style="2" customWidth="1"/>
    <col min="11706" max="11706" width="55.28515625" style="2" customWidth="1"/>
    <col min="11707" max="11707" width="11.85546875" style="2" customWidth="1"/>
    <col min="11708" max="11708" width="13" style="2" customWidth="1"/>
    <col min="11709" max="11709" width="13.5703125" style="2" customWidth="1"/>
    <col min="11710" max="11710" width="18.7109375" style="2" customWidth="1"/>
    <col min="11711" max="11711" width="11.42578125" style="2"/>
    <col min="11712" max="11712" width="12.5703125" style="2" bestFit="1" customWidth="1"/>
    <col min="11713" max="11713" width="11.5703125" style="2" bestFit="1" customWidth="1"/>
    <col min="11714" max="11714" width="12.42578125" style="2" bestFit="1" customWidth="1"/>
    <col min="11715" max="11767" width="11.42578125" style="2"/>
    <col min="11768" max="11768" width="9" style="2" customWidth="1"/>
    <col min="11769" max="11769" width="50" style="2" customWidth="1"/>
    <col min="11770" max="11770" width="7.140625" style="2" customWidth="1"/>
    <col min="11771" max="11771" width="10" style="2" customWidth="1"/>
    <col min="11772" max="11772" width="9.85546875" style="2" customWidth="1"/>
    <col min="11773" max="11773" width="16" style="2" customWidth="1"/>
    <col min="11774" max="11774" width="12.5703125" style="2" customWidth="1"/>
    <col min="11775" max="11775" width="14.85546875" style="2" customWidth="1"/>
    <col min="11776" max="11776" width="12.5703125" style="2" customWidth="1"/>
    <col min="11777" max="11777" width="17.85546875" style="2" customWidth="1"/>
    <col min="11778" max="11778" width="12.5703125" style="2" customWidth="1"/>
    <col min="11779" max="11779" width="14.85546875" style="2" customWidth="1"/>
    <col min="11780" max="11780" width="12.5703125" style="2" customWidth="1"/>
    <col min="11781" max="11781" width="17.42578125" style="2" customWidth="1"/>
    <col min="11782" max="11782" width="12.5703125" style="2" customWidth="1"/>
    <col min="11783" max="11783" width="15" style="2" customWidth="1"/>
    <col min="11784" max="11784" width="12.5703125" style="2" customWidth="1"/>
    <col min="11785" max="11785" width="15.85546875" style="2" customWidth="1"/>
    <col min="11786" max="11786" width="12.5703125" style="2" customWidth="1"/>
    <col min="11787" max="11787" width="13.5703125" style="2" customWidth="1"/>
    <col min="11788" max="11788" width="12.5703125" style="2" customWidth="1"/>
    <col min="11789" max="11789" width="15.85546875" style="2" customWidth="1"/>
    <col min="11790" max="11790" width="12.140625" style="2" customWidth="1"/>
    <col min="11791" max="11791" width="14.7109375" style="2" customWidth="1"/>
    <col min="11792" max="11792" width="12.140625" style="2" customWidth="1"/>
    <col min="11793" max="11793" width="15" style="2" customWidth="1"/>
    <col min="11794" max="11794" width="16.140625" style="2" customWidth="1"/>
    <col min="11795" max="11959" width="11.42578125" style="2"/>
    <col min="11960" max="11960" width="2.85546875" style="2" customWidth="1"/>
    <col min="11961" max="11961" width="12.7109375" style="2" customWidth="1"/>
    <col min="11962" max="11962" width="55.28515625" style="2" customWidth="1"/>
    <col min="11963" max="11963" width="11.85546875" style="2" customWidth="1"/>
    <col min="11964" max="11964" width="13" style="2" customWidth="1"/>
    <col min="11965" max="11965" width="13.5703125" style="2" customWidth="1"/>
    <col min="11966" max="11966" width="18.7109375" style="2" customWidth="1"/>
    <col min="11967" max="11967" width="11.42578125" style="2"/>
    <col min="11968" max="11968" width="12.5703125" style="2" bestFit="1" customWidth="1"/>
    <col min="11969" max="11969" width="11.5703125" style="2" bestFit="1" customWidth="1"/>
    <col min="11970" max="11970" width="12.42578125" style="2" bestFit="1" customWidth="1"/>
    <col min="11971" max="12023" width="11.42578125" style="2"/>
    <col min="12024" max="12024" width="9" style="2" customWidth="1"/>
    <col min="12025" max="12025" width="50" style="2" customWidth="1"/>
    <col min="12026" max="12026" width="7.140625" style="2" customWidth="1"/>
    <col min="12027" max="12027" width="10" style="2" customWidth="1"/>
    <col min="12028" max="12028" width="9.85546875" style="2" customWidth="1"/>
    <col min="12029" max="12029" width="16" style="2" customWidth="1"/>
    <col min="12030" max="12030" width="12.5703125" style="2" customWidth="1"/>
    <col min="12031" max="12031" width="14.85546875" style="2" customWidth="1"/>
    <col min="12032" max="12032" width="12.5703125" style="2" customWidth="1"/>
    <col min="12033" max="12033" width="17.85546875" style="2" customWidth="1"/>
    <col min="12034" max="12034" width="12.5703125" style="2" customWidth="1"/>
    <col min="12035" max="12035" width="14.85546875" style="2" customWidth="1"/>
    <col min="12036" max="12036" width="12.5703125" style="2" customWidth="1"/>
    <col min="12037" max="12037" width="17.42578125" style="2" customWidth="1"/>
    <col min="12038" max="12038" width="12.5703125" style="2" customWidth="1"/>
    <col min="12039" max="12039" width="15" style="2" customWidth="1"/>
    <col min="12040" max="12040" width="12.5703125" style="2" customWidth="1"/>
    <col min="12041" max="12041" width="15.85546875" style="2" customWidth="1"/>
    <col min="12042" max="12042" width="12.5703125" style="2" customWidth="1"/>
    <col min="12043" max="12043" width="13.5703125" style="2" customWidth="1"/>
    <col min="12044" max="12044" width="12.5703125" style="2" customWidth="1"/>
    <col min="12045" max="12045" width="15.85546875" style="2" customWidth="1"/>
    <col min="12046" max="12046" width="12.140625" style="2" customWidth="1"/>
    <col min="12047" max="12047" width="14.7109375" style="2" customWidth="1"/>
    <col min="12048" max="12048" width="12.140625" style="2" customWidth="1"/>
    <col min="12049" max="12049" width="15" style="2" customWidth="1"/>
    <col min="12050" max="12050" width="16.140625" style="2" customWidth="1"/>
    <col min="12051" max="12215" width="11.42578125" style="2"/>
    <col min="12216" max="12216" width="2.85546875" style="2" customWidth="1"/>
    <col min="12217" max="12217" width="12.7109375" style="2" customWidth="1"/>
    <col min="12218" max="12218" width="55.28515625" style="2" customWidth="1"/>
    <col min="12219" max="12219" width="11.85546875" style="2" customWidth="1"/>
    <col min="12220" max="12220" width="13" style="2" customWidth="1"/>
    <col min="12221" max="12221" width="13.5703125" style="2" customWidth="1"/>
    <col min="12222" max="12222" width="18.7109375" style="2" customWidth="1"/>
    <col min="12223" max="12223" width="11.42578125" style="2"/>
    <col min="12224" max="12224" width="12.5703125" style="2" bestFit="1" customWidth="1"/>
    <col min="12225" max="12225" width="11.5703125" style="2" bestFit="1" customWidth="1"/>
    <col min="12226" max="12226" width="12.42578125" style="2" bestFit="1" customWidth="1"/>
    <col min="12227" max="12279" width="11.42578125" style="2"/>
    <col min="12280" max="12280" width="9" style="2" customWidth="1"/>
    <col min="12281" max="12281" width="50" style="2" customWidth="1"/>
    <col min="12282" max="12282" width="7.140625" style="2" customWidth="1"/>
    <col min="12283" max="12283" width="10" style="2" customWidth="1"/>
    <col min="12284" max="12284" width="9.85546875" style="2" customWidth="1"/>
    <col min="12285" max="12285" width="16" style="2" customWidth="1"/>
    <col min="12286" max="12286" width="12.5703125" style="2" customWidth="1"/>
    <col min="12287" max="12287" width="14.85546875" style="2" customWidth="1"/>
    <col min="12288" max="12288" width="12.5703125" style="2" customWidth="1"/>
    <col min="12289" max="12289" width="17.85546875" style="2" customWidth="1"/>
    <col min="12290" max="12290" width="12.5703125" style="2" customWidth="1"/>
    <col min="12291" max="12291" width="14.85546875" style="2" customWidth="1"/>
    <col min="12292" max="12292" width="12.5703125" style="2" customWidth="1"/>
    <col min="12293" max="12293" width="17.42578125" style="2" customWidth="1"/>
    <col min="12294" max="12294" width="12.5703125" style="2" customWidth="1"/>
    <col min="12295" max="12295" width="15" style="2" customWidth="1"/>
    <col min="12296" max="12296" width="12.5703125" style="2" customWidth="1"/>
    <col min="12297" max="12297" width="15.85546875" style="2" customWidth="1"/>
    <col min="12298" max="12298" width="12.5703125" style="2" customWidth="1"/>
    <col min="12299" max="12299" width="13.5703125" style="2" customWidth="1"/>
    <col min="12300" max="12300" width="12.5703125" style="2" customWidth="1"/>
    <col min="12301" max="12301" width="15.85546875" style="2" customWidth="1"/>
    <col min="12302" max="12302" width="12.140625" style="2" customWidth="1"/>
    <col min="12303" max="12303" width="14.7109375" style="2" customWidth="1"/>
    <col min="12304" max="12304" width="12.140625" style="2" customWidth="1"/>
    <col min="12305" max="12305" width="15" style="2" customWidth="1"/>
    <col min="12306" max="12306" width="16.140625" style="2" customWidth="1"/>
    <col min="12307" max="12471" width="11.42578125" style="2"/>
    <col min="12472" max="12472" width="2.85546875" style="2" customWidth="1"/>
    <col min="12473" max="12473" width="12.7109375" style="2" customWidth="1"/>
    <col min="12474" max="12474" width="55.28515625" style="2" customWidth="1"/>
    <col min="12475" max="12475" width="11.85546875" style="2" customWidth="1"/>
    <col min="12476" max="12476" width="13" style="2" customWidth="1"/>
    <col min="12477" max="12477" width="13.5703125" style="2" customWidth="1"/>
    <col min="12478" max="12478" width="18.7109375" style="2" customWidth="1"/>
    <col min="12479" max="12479" width="11.42578125" style="2"/>
    <col min="12480" max="12480" width="12.5703125" style="2" bestFit="1" customWidth="1"/>
    <col min="12481" max="12481" width="11.5703125" style="2" bestFit="1" customWidth="1"/>
    <col min="12482" max="12482" width="12.42578125" style="2" bestFit="1" customWidth="1"/>
    <col min="12483" max="12535" width="11.42578125" style="2"/>
    <col min="12536" max="12536" width="9" style="2" customWidth="1"/>
    <col min="12537" max="12537" width="50" style="2" customWidth="1"/>
    <col min="12538" max="12538" width="7.140625" style="2" customWidth="1"/>
    <col min="12539" max="12539" width="10" style="2" customWidth="1"/>
    <col min="12540" max="12540" width="9.85546875" style="2" customWidth="1"/>
    <col min="12541" max="12541" width="16" style="2" customWidth="1"/>
    <col min="12542" max="12542" width="12.5703125" style="2" customWidth="1"/>
    <col min="12543" max="12543" width="14.85546875" style="2" customWidth="1"/>
    <col min="12544" max="12544" width="12.5703125" style="2" customWidth="1"/>
    <col min="12545" max="12545" width="17.85546875" style="2" customWidth="1"/>
    <col min="12546" max="12546" width="12.5703125" style="2" customWidth="1"/>
    <col min="12547" max="12547" width="14.85546875" style="2" customWidth="1"/>
    <col min="12548" max="12548" width="12.5703125" style="2" customWidth="1"/>
    <col min="12549" max="12549" width="17.42578125" style="2" customWidth="1"/>
    <col min="12550" max="12550" width="12.5703125" style="2" customWidth="1"/>
    <col min="12551" max="12551" width="15" style="2" customWidth="1"/>
    <col min="12552" max="12552" width="12.5703125" style="2" customWidth="1"/>
    <col min="12553" max="12553" width="15.85546875" style="2" customWidth="1"/>
    <col min="12554" max="12554" width="12.5703125" style="2" customWidth="1"/>
    <col min="12555" max="12555" width="13.5703125" style="2" customWidth="1"/>
    <col min="12556" max="12556" width="12.5703125" style="2" customWidth="1"/>
    <col min="12557" max="12557" width="15.85546875" style="2" customWidth="1"/>
    <col min="12558" max="12558" width="12.140625" style="2" customWidth="1"/>
    <col min="12559" max="12559" width="14.7109375" style="2" customWidth="1"/>
    <col min="12560" max="12560" width="12.140625" style="2" customWidth="1"/>
    <col min="12561" max="12561" width="15" style="2" customWidth="1"/>
    <col min="12562" max="12562" width="16.140625" style="2" customWidth="1"/>
    <col min="12563" max="12727" width="11.42578125" style="2"/>
    <col min="12728" max="12728" width="2.85546875" style="2" customWidth="1"/>
    <col min="12729" max="12729" width="12.7109375" style="2" customWidth="1"/>
    <col min="12730" max="12730" width="55.28515625" style="2" customWidth="1"/>
    <col min="12731" max="12731" width="11.85546875" style="2" customWidth="1"/>
    <col min="12732" max="12732" width="13" style="2" customWidth="1"/>
    <col min="12733" max="12733" width="13.5703125" style="2" customWidth="1"/>
    <col min="12734" max="12734" width="18.7109375" style="2" customWidth="1"/>
    <col min="12735" max="12735" width="11.42578125" style="2"/>
    <col min="12736" max="12736" width="12.5703125" style="2" bestFit="1" customWidth="1"/>
    <col min="12737" max="12737" width="11.5703125" style="2" bestFit="1" customWidth="1"/>
    <col min="12738" max="12738" width="12.42578125" style="2" bestFit="1" customWidth="1"/>
    <col min="12739" max="12791" width="11.42578125" style="2"/>
    <col min="12792" max="12792" width="9" style="2" customWidth="1"/>
    <col min="12793" max="12793" width="50" style="2" customWidth="1"/>
    <col min="12794" max="12794" width="7.140625" style="2" customWidth="1"/>
    <col min="12795" max="12795" width="10" style="2" customWidth="1"/>
    <col min="12796" max="12796" width="9.85546875" style="2" customWidth="1"/>
    <col min="12797" max="12797" width="16" style="2" customWidth="1"/>
    <col min="12798" max="12798" width="12.5703125" style="2" customWidth="1"/>
    <col min="12799" max="12799" width="14.85546875" style="2" customWidth="1"/>
    <col min="12800" max="12800" width="12.5703125" style="2" customWidth="1"/>
    <col min="12801" max="12801" width="17.85546875" style="2" customWidth="1"/>
    <col min="12802" max="12802" width="12.5703125" style="2" customWidth="1"/>
    <col min="12803" max="12803" width="14.85546875" style="2" customWidth="1"/>
    <col min="12804" max="12804" width="12.5703125" style="2" customWidth="1"/>
    <col min="12805" max="12805" width="17.42578125" style="2" customWidth="1"/>
    <col min="12806" max="12806" width="12.5703125" style="2" customWidth="1"/>
    <col min="12807" max="12807" width="15" style="2" customWidth="1"/>
    <col min="12808" max="12808" width="12.5703125" style="2" customWidth="1"/>
    <col min="12809" max="12809" width="15.85546875" style="2" customWidth="1"/>
    <col min="12810" max="12810" width="12.5703125" style="2" customWidth="1"/>
    <col min="12811" max="12811" width="13.5703125" style="2" customWidth="1"/>
    <col min="12812" max="12812" width="12.5703125" style="2" customWidth="1"/>
    <col min="12813" max="12813" width="15.85546875" style="2" customWidth="1"/>
    <col min="12814" max="12814" width="12.140625" style="2" customWidth="1"/>
    <col min="12815" max="12815" width="14.7109375" style="2" customWidth="1"/>
    <col min="12816" max="12816" width="12.140625" style="2" customWidth="1"/>
    <col min="12817" max="12817" width="15" style="2" customWidth="1"/>
    <col min="12818" max="12818" width="16.140625" style="2" customWidth="1"/>
    <col min="12819" max="12983" width="11.42578125" style="2"/>
    <col min="12984" max="12984" width="2.85546875" style="2" customWidth="1"/>
    <col min="12985" max="12985" width="12.7109375" style="2" customWidth="1"/>
    <col min="12986" max="12986" width="55.28515625" style="2" customWidth="1"/>
    <col min="12987" max="12987" width="11.85546875" style="2" customWidth="1"/>
    <col min="12988" max="12988" width="13" style="2" customWidth="1"/>
    <col min="12989" max="12989" width="13.5703125" style="2" customWidth="1"/>
    <col min="12990" max="12990" width="18.7109375" style="2" customWidth="1"/>
    <col min="12991" max="12991" width="11.42578125" style="2"/>
    <col min="12992" max="12992" width="12.5703125" style="2" bestFit="1" customWidth="1"/>
    <col min="12993" max="12993" width="11.5703125" style="2" bestFit="1" customWidth="1"/>
    <col min="12994" max="12994" width="12.42578125" style="2" bestFit="1" customWidth="1"/>
    <col min="12995" max="13047" width="11.42578125" style="2"/>
    <col min="13048" max="13048" width="9" style="2" customWidth="1"/>
    <col min="13049" max="13049" width="50" style="2" customWidth="1"/>
    <col min="13050" max="13050" width="7.140625" style="2" customWidth="1"/>
    <col min="13051" max="13051" width="10" style="2" customWidth="1"/>
    <col min="13052" max="13052" width="9.85546875" style="2" customWidth="1"/>
    <col min="13053" max="13053" width="16" style="2" customWidth="1"/>
    <col min="13054" max="13054" width="12.5703125" style="2" customWidth="1"/>
    <col min="13055" max="13055" width="14.85546875" style="2" customWidth="1"/>
    <col min="13056" max="13056" width="12.5703125" style="2" customWidth="1"/>
    <col min="13057" max="13057" width="17.85546875" style="2" customWidth="1"/>
    <col min="13058" max="13058" width="12.5703125" style="2" customWidth="1"/>
    <col min="13059" max="13059" width="14.85546875" style="2" customWidth="1"/>
    <col min="13060" max="13060" width="12.5703125" style="2" customWidth="1"/>
    <col min="13061" max="13061" width="17.42578125" style="2" customWidth="1"/>
    <col min="13062" max="13062" width="12.5703125" style="2" customWidth="1"/>
    <col min="13063" max="13063" width="15" style="2" customWidth="1"/>
    <col min="13064" max="13064" width="12.5703125" style="2" customWidth="1"/>
    <col min="13065" max="13065" width="15.85546875" style="2" customWidth="1"/>
    <col min="13066" max="13066" width="12.5703125" style="2" customWidth="1"/>
    <col min="13067" max="13067" width="13.5703125" style="2" customWidth="1"/>
    <col min="13068" max="13068" width="12.5703125" style="2" customWidth="1"/>
    <col min="13069" max="13069" width="15.85546875" style="2" customWidth="1"/>
    <col min="13070" max="13070" width="12.140625" style="2" customWidth="1"/>
    <col min="13071" max="13071" width="14.7109375" style="2" customWidth="1"/>
    <col min="13072" max="13072" width="12.140625" style="2" customWidth="1"/>
    <col min="13073" max="13073" width="15" style="2" customWidth="1"/>
    <col min="13074" max="13074" width="16.140625" style="2" customWidth="1"/>
    <col min="13075" max="13239" width="11.42578125" style="2"/>
    <col min="13240" max="13240" width="2.85546875" style="2" customWidth="1"/>
    <col min="13241" max="13241" width="12.7109375" style="2" customWidth="1"/>
    <col min="13242" max="13242" width="55.28515625" style="2" customWidth="1"/>
    <col min="13243" max="13243" width="11.85546875" style="2" customWidth="1"/>
    <col min="13244" max="13244" width="13" style="2" customWidth="1"/>
    <col min="13245" max="13245" width="13.5703125" style="2" customWidth="1"/>
    <col min="13246" max="13246" width="18.7109375" style="2" customWidth="1"/>
    <col min="13247" max="13247" width="11.42578125" style="2"/>
    <col min="13248" max="13248" width="12.5703125" style="2" bestFit="1" customWidth="1"/>
    <col min="13249" max="13249" width="11.5703125" style="2" bestFit="1" customWidth="1"/>
    <col min="13250" max="13250" width="12.42578125" style="2" bestFit="1" customWidth="1"/>
    <col min="13251" max="13303" width="11.42578125" style="2"/>
    <col min="13304" max="13304" width="9" style="2" customWidth="1"/>
    <col min="13305" max="13305" width="50" style="2" customWidth="1"/>
    <col min="13306" max="13306" width="7.140625" style="2" customWidth="1"/>
    <col min="13307" max="13307" width="10" style="2" customWidth="1"/>
    <col min="13308" max="13308" width="9.85546875" style="2" customWidth="1"/>
    <col min="13309" max="13309" width="16" style="2" customWidth="1"/>
    <col min="13310" max="13310" width="12.5703125" style="2" customWidth="1"/>
    <col min="13311" max="13311" width="14.85546875" style="2" customWidth="1"/>
    <col min="13312" max="13312" width="12.5703125" style="2" customWidth="1"/>
    <col min="13313" max="13313" width="17.85546875" style="2" customWidth="1"/>
    <col min="13314" max="13314" width="12.5703125" style="2" customWidth="1"/>
    <col min="13315" max="13315" width="14.85546875" style="2" customWidth="1"/>
    <col min="13316" max="13316" width="12.5703125" style="2" customWidth="1"/>
    <col min="13317" max="13317" width="17.42578125" style="2" customWidth="1"/>
    <col min="13318" max="13318" width="12.5703125" style="2" customWidth="1"/>
    <col min="13319" max="13319" width="15" style="2" customWidth="1"/>
    <col min="13320" max="13320" width="12.5703125" style="2" customWidth="1"/>
    <col min="13321" max="13321" width="15.85546875" style="2" customWidth="1"/>
    <col min="13322" max="13322" width="12.5703125" style="2" customWidth="1"/>
    <col min="13323" max="13323" width="13.5703125" style="2" customWidth="1"/>
    <col min="13324" max="13324" width="12.5703125" style="2" customWidth="1"/>
    <col min="13325" max="13325" width="15.85546875" style="2" customWidth="1"/>
    <col min="13326" max="13326" width="12.140625" style="2" customWidth="1"/>
    <col min="13327" max="13327" width="14.7109375" style="2" customWidth="1"/>
    <col min="13328" max="13328" width="12.140625" style="2" customWidth="1"/>
    <col min="13329" max="13329" width="15" style="2" customWidth="1"/>
    <col min="13330" max="13330" width="16.140625" style="2" customWidth="1"/>
    <col min="13331" max="13495" width="11.42578125" style="2"/>
    <col min="13496" max="13496" width="2.85546875" style="2" customWidth="1"/>
    <col min="13497" max="13497" width="12.7109375" style="2" customWidth="1"/>
    <col min="13498" max="13498" width="55.28515625" style="2" customWidth="1"/>
    <col min="13499" max="13499" width="11.85546875" style="2" customWidth="1"/>
    <col min="13500" max="13500" width="13" style="2" customWidth="1"/>
    <col min="13501" max="13501" width="13.5703125" style="2" customWidth="1"/>
    <col min="13502" max="13502" width="18.7109375" style="2" customWidth="1"/>
    <col min="13503" max="13503" width="11.42578125" style="2"/>
    <col min="13504" max="13504" width="12.5703125" style="2" bestFit="1" customWidth="1"/>
    <col min="13505" max="13505" width="11.5703125" style="2" bestFit="1" customWidth="1"/>
    <col min="13506" max="13506" width="12.42578125" style="2" bestFit="1" customWidth="1"/>
    <col min="13507" max="13559" width="11.42578125" style="2"/>
    <col min="13560" max="13560" width="9" style="2" customWidth="1"/>
    <col min="13561" max="13561" width="50" style="2" customWidth="1"/>
    <col min="13562" max="13562" width="7.140625" style="2" customWidth="1"/>
    <col min="13563" max="13563" width="10" style="2" customWidth="1"/>
    <col min="13564" max="13564" width="9.85546875" style="2" customWidth="1"/>
    <col min="13565" max="13565" width="16" style="2" customWidth="1"/>
    <col min="13566" max="13566" width="12.5703125" style="2" customWidth="1"/>
    <col min="13567" max="13567" width="14.85546875" style="2" customWidth="1"/>
    <col min="13568" max="13568" width="12.5703125" style="2" customWidth="1"/>
    <col min="13569" max="13569" width="17.85546875" style="2" customWidth="1"/>
    <col min="13570" max="13570" width="12.5703125" style="2" customWidth="1"/>
    <col min="13571" max="13571" width="14.85546875" style="2" customWidth="1"/>
    <col min="13572" max="13572" width="12.5703125" style="2" customWidth="1"/>
    <col min="13573" max="13573" width="17.42578125" style="2" customWidth="1"/>
    <col min="13574" max="13574" width="12.5703125" style="2" customWidth="1"/>
    <col min="13575" max="13575" width="15" style="2" customWidth="1"/>
    <col min="13576" max="13576" width="12.5703125" style="2" customWidth="1"/>
    <col min="13577" max="13577" width="15.85546875" style="2" customWidth="1"/>
    <col min="13578" max="13578" width="12.5703125" style="2" customWidth="1"/>
    <col min="13579" max="13579" width="13.5703125" style="2" customWidth="1"/>
    <col min="13580" max="13580" width="12.5703125" style="2" customWidth="1"/>
    <col min="13581" max="13581" width="15.85546875" style="2" customWidth="1"/>
    <col min="13582" max="13582" width="12.140625" style="2" customWidth="1"/>
    <col min="13583" max="13583" width="14.7109375" style="2" customWidth="1"/>
    <col min="13584" max="13584" width="12.140625" style="2" customWidth="1"/>
    <col min="13585" max="13585" width="15" style="2" customWidth="1"/>
    <col min="13586" max="13586" width="16.140625" style="2" customWidth="1"/>
    <col min="13587" max="13751" width="11.42578125" style="2"/>
    <col min="13752" max="13752" width="2.85546875" style="2" customWidth="1"/>
    <col min="13753" max="13753" width="12.7109375" style="2" customWidth="1"/>
    <col min="13754" max="13754" width="55.28515625" style="2" customWidth="1"/>
    <col min="13755" max="13755" width="11.85546875" style="2" customWidth="1"/>
    <col min="13756" max="13756" width="13" style="2" customWidth="1"/>
    <col min="13757" max="13757" width="13.5703125" style="2" customWidth="1"/>
    <col min="13758" max="13758" width="18.7109375" style="2" customWidth="1"/>
    <col min="13759" max="13759" width="11.42578125" style="2"/>
    <col min="13760" max="13760" width="12.5703125" style="2" bestFit="1" customWidth="1"/>
    <col min="13761" max="13761" width="11.5703125" style="2" bestFit="1" customWidth="1"/>
    <col min="13762" max="13762" width="12.42578125" style="2" bestFit="1" customWidth="1"/>
    <col min="13763" max="13815" width="11.42578125" style="2"/>
    <col min="13816" max="13816" width="9" style="2" customWidth="1"/>
    <col min="13817" max="13817" width="50" style="2" customWidth="1"/>
    <col min="13818" max="13818" width="7.140625" style="2" customWidth="1"/>
    <col min="13819" max="13819" width="10" style="2" customWidth="1"/>
    <col min="13820" max="13820" width="9.85546875" style="2" customWidth="1"/>
    <col min="13821" max="13821" width="16" style="2" customWidth="1"/>
    <col min="13822" max="13822" width="12.5703125" style="2" customWidth="1"/>
    <col min="13823" max="13823" width="14.85546875" style="2" customWidth="1"/>
    <col min="13824" max="13824" width="12.5703125" style="2" customWidth="1"/>
    <col min="13825" max="13825" width="17.85546875" style="2" customWidth="1"/>
    <col min="13826" max="13826" width="12.5703125" style="2" customWidth="1"/>
    <col min="13827" max="13827" width="14.85546875" style="2" customWidth="1"/>
    <col min="13828" max="13828" width="12.5703125" style="2" customWidth="1"/>
    <col min="13829" max="13829" width="17.42578125" style="2" customWidth="1"/>
    <col min="13830" max="13830" width="12.5703125" style="2" customWidth="1"/>
    <col min="13831" max="13831" width="15" style="2" customWidth="1"/>
    <col min="13832" max="13832" width="12.5703125" style="2" customWidth="1"/>
    <col min="13833" max="13833" width="15.85546875" style="2" customWidth="1"/>
    <col min="13834" max="13834" width="12.5703125" style="2" customWidth="1"/>
    <col min="13835" max="13835" width="13.5703125" style="2" customWidth="1"/>
    <col min="13836" max="13836" width="12.5703125" style="2" customWidth="1"/>
    <col min="13837" max="13837" width="15.85546875" style="2" customWidth="1"/>
    <col min="13838" max="13838" width="12.140625" style="2" customWidth="1"/>
    <col min="13839" max="13839" width="14.7109375" style="2" customWidth="1"/>
    <col min="13840" max="13840" width="12.140625" style="2" customWidth="1"/>
    <col min="13841" max="13841" width="15" style="2" customWidth="1"/>
    <col min="13842" max="13842" width="16.140625" style="2" customWidth="1"/>
    <col min="13843" max="14007" width="11.42578125" style="2"/>
    <col min="14008" max="14008" width="2.85546875" style="2" customWidth="1"/>
    <col min="14009" max="14009" width="12.7109375" style="2" customWidth="1"/>
    <col min="14010" max="14010" width="55.28515625" style="2" customWidth="1"/>
    <col min="14011" max="14011" width="11.85546875" style="2" customWidth="1"/>
    <col min="14012" max="14012" width="13" style="2" customWidth="1"/>
    <col min="14013" max="14013" width="13.5703125" style="2" customWidth="1"/>
    <col min="14014" max="14014" width="18.7109375" style="2" customWidth="1"/>
    <col min="14015" max="14015" width="11.42578125" style="2"/>
    <col min="14016" max="14016" width="12.5703125" style="2" bestFit="1" customWidth="1"/>
    <col min="14017" max="14017" width="11.5703125" style="2" bestFit="1" customWidth="1"/>
    <col min="14018" max="14018" width="12.42578125" style="2" bestFit="1" customWidth="1"/>
    <col min="14019" max="14071" width="11.42578125" style="2"/>
    <col min="14072" max="14072" width="9" style="2" customWidth="1"/>
    <col min="14073" max="14073" width="50" style="2" customWidth="1"/>
    <col min="14074" max="14074" width="7.140625" style="2" customWidth="1"/>
    <col min="14075" max="14075" width="10" style="2" customWidth="1"/>
    <col min="14076" max="14076" width="9.85546875" style="2" customWidth="1"/>
    <col min="14077" max="14077" width="16" style="2" customWidth="1"/>
    <col min="14078" max="14078" width="12.5703125" style="2" customWidth="1"/>
    <col min="14079" max="14079" width="14.85546875" style="2" customWidth="1"/>
    <col min="14080" max="14080" width="12.5703125" style="2" customWidth="1"/>
    <col min="14081" max="14081" width="17.85546875" style="2" customWidth="1"/>
    <col min="14082" max="14082" width="12.5703125" style="2" customWidth="1"/>
    <col min="14083" max="14083" width="14.85546875" style="2" customWidth="1"/>
    <col min="14084" max="14084" width="12.5703125" style="2" customWidth="1"/>
    <col min="14085" max="14085" width="17.42578125" style="2" customWidth="1"/>
    <col min="14086" max="14086" width="12.5703125" style="2" customWidth="1"/>
    <col min="14087" max="14087" width="15" style="2" customWidth="1"/>
    <col min="14088" max="14088" width="12.5703125" style="2" customWidth="1"/>
    <col min="14089" max="14089" width="15.85546875" style="2" customWidth="1"/>
    <col min="14090" max="14090" width="12.5703125" style="2" customWidth="1"/>
    <col min="14091" max="14091" width="13.5703125" style="2" customWidth="1"/>
    <col min="14092" max="14092" width="12.5703125" style="2" customWidth="1"/>
    <col min="14093" max="14093" width="15.85546875" style="2" customWidth="1"/>
    <col min="14094" max="14094" width="12.140625" style="2" customWidth="1"/>
    <col min="14095" max="14095" width="14.7109375" style="2" customWidth="1"/>
    <col min="14096" max="14096" width="12.140625" style="2" customWidth="1"/>
    <col min="14097" max="14097" width="15" style="2" customWidth="1"/>
    <col min="14098" max="14098" width="16.140625" style="2" customWidth="1"/>
    <col min="14099" max="14263" width="11.42578125" style="2"/>
    <col min="14264" max="14264" width="2.85546875" style="2" customWidth="1"/>
    <col min="14265" max="14265" width="12.7109375" style="2" customWidth="1"/>
    <col min="14266" max="14266" width="55.28515625" style="2" customWidth="1"/>
    <col min="14267" max="14267" width="11.85546875" style="2" customWidth="1"/>
    <col min="14268" max="14268" width="13" style="2" customWidth="1"/>
    <col min="14269" max="14269" width="13.5703125" style="2" customWidth="1"/>
    <col min="14270" max="14270" width="18.7109375" style="2" customWidth="1"/>
    <col min="14271" max="14271" width="11.42578125" style="2"/>
    <col min="14272" max="14272" width="12.5703125" style="2" bestFit="1" customWidth="1"/>
    <col min="14273" max="14273" width="11.5703125" style="2" bestFit="1" customWidth="1"/>
    <col min="14274" max="14274" width="12.42578125" style="2" bestFit="1" customWidth="1"/>
    <col min="14275" max="14327" width="11.42578125" style="2"/>
    <col min="14328" max="14328" width="9" style="2" customWidth="1"/>
    <col min="14329" max="14329" width="50" style="2" customWidth="1"/>
    <col min="14330" max="14330" width="7.140625" style="2" customWidth="1"/>
    <col min="14331" max="14331" width="10" style="2" customWidth="1"/>
    <col min="14332" max="14332" width="9.85546875" style="2" customWidth="1"/>
    <col min="14333" max="14333" width="16" style="2" customWidth="1"/>
    <col min="14334" max="14334" width="12.5703125" style="2" customWidth="1"/>
    <col min="14335" max="14335" width="14.85546875" style="2" customWidth="1"/>
    <col min="14336" max="14336" width="12.5703125" style="2" customWidth="1"/>
    <col min="14337" max="14337" width="17.85546875" style="2" customWidth="1"/>
    <col min="14338" max="14338" width="12.5703125" style="2" customWidth="1"/>
    <col min="14339" max="14339" width="14.85546875" style="2" customWidth="1"/>
    <col min="14340" max="14340" width="12.5703125" style="2" customWidth="1"/>
    <col min="14341" max="14341" width="17.42578125" style="2" customWidth="1"/>
    <col min="14342" max="14342" width="12.5703125" style="2" customWidth="1"/>
    <col min="14343" max="14343" width="15" style="2" customWidth="1"/>
    <col min="14344" max="14344" width="12.5703125" style="2" customWidth="1"/>
    <col min="14345" max="14345" width="15.85546875" style="2" customWidth="1"/>
    <col min="14346" max="14346" width="12.5703125" style="2" customWidth="1"/>
    <col min="14347" max="14347" width="13.5703125" style="2" customWidth="1"/>
    <col min="14348" max="14348" width="12.5703125" style="2" customWidth="1"/>
    <col min="14349" max="14349" width="15.85546875" style="2" customWidth="1"/>
    <col min="14350" max="14350" width="12.140625" style="2" customWidth="1"/>
    <col min="14351" max="14351" width="14.7109375" style="2" customWidth="1"/>
    <col min="14352" max="14352" width="12.140625" style="2" customWidth="1"/>
    <col min="14353" max="14353" width="15" style="2" customWidth="1"/>
    <col min="14354" max="14354" width="16.140625" style="2" customWidth="1"/>
    <col min="14355" max="14519" width="11.42578125" style="2"/>
    <col min="14520" max="14520" width="2.85546875" style="2" customWidth="1"/>
    <col min="14521" max="14521" width="12.7109375" style="2" customWidth="1"/>
    <col min="14522" max="14522" width="55.28515625" style="2" customWidth="1"/>
    <col min="14523" max="14523" width="11.85546875" style="2" customWidth="1"/>
    <col min="14524" max="14524" width="13" style="2" customWidth="1"/>
    <col min="14525" max="14525" width="13.5703125" style="2" customWidth="1"/>
    <col min="14526" max="14526" width="18.7109375" style="2" customWidth="1"/>
    <col min="14527" max="14527" width="11.42578125" style="2"/>
    <col min="14528" max="14528" width="12.5703125" style="2" bestFit="1" customWidth="1"/>
    <col min="14529" max="14529" width="11.5703125" style="2" bestFit="1" customWidth="1"/>
    <col min="14530" max="14530" width="12.42578125" style="2" bestFit="1" customWidth="1"/>
    <col min="14531" max="14583" width="11.42578125" style="2"/>
    <col min="14584" max="14584" width="9" style="2" customWidth="1"/>
    <col min="14585" max="14585" width="50" style="2" customWidth="1"/>
    <col min="14586" max="14586" width="7.140625" style="2" customWidth="1"/>
    <col min="14587" max="14587" width="10" style="2" customWidth="1"/>
    <col min="14588" max="14588" width="9.85546875" style="2" customWidth="1"/>
    <col min="14589" max="14589" width="16" style="2" customWidth="1"/>
    <col min="14590" max="14590" width="12.5703125" style="2" customWidth="1"/>
    <col min="14591" max="14591" width="14.85546875" style="2" customWidth="1"/>
    <col min="14592" max="14592" width="12.5703125" style="2" customWidth="1"/>
    <col min="14593" max="14593" width="17.85546875" style="2" customWidth="1"/>
    <col min="14594" max="14594" width="12.5703125" style="2" customWidth="1"/>
    <col min="14595" max="14595" width="14.85546875" style="2" customWidth="1"/>
    <col min="14596" max="14596" width="12.5703125" style="2" customWidth="1"/>
    <col min="14597" max="14597" width="17.42578125" style="2" customWidth="1"/>
    <col min="14598" max="14598" width="12.5703125" style="2" customWidth="1"/>
    <col min="14599" max="14599" width="15" style="2" customWidth="1"/>
    <col min="14600" max="14600" width="12.5703125" style="2" customWidth="1"/>
    <col min="14601" max="14601" width="15.85546875" style="2" customWidth="1"/>
    <col min="14602" max="14602" width="12.5703125" style="2" customWidth="1"/>
    <col min="14603" max="14603" width="13.5703125" style="2" customWidth="1"/>
    <col min="14604" max="14604" width="12.5703125" style="2" customWidth="1"/>
    <col min="14605" max="14605" width="15.85546875" style="2" customWidth="1"/>
    <col min="14606" max="14606" width="12.140625" style="2" customWidth="1"/>
    <col min="14607" max="14607" width="14.7109375" style="2" customWidth="1"/>
    <col min="14608" max="14608" width="12.140625" style="2" customWidth="1"/>
    <col min="14609" max="14609" width="15" style="2" customWidth="1"/>
    <col min="14610" max="14610" width="16.140625" style="2" customWidth="1"/>
    <col min="14611" max="14775" width="11.42578125" style="2"/>
    <col min="14776" max="14776" width="2.85546875" style="2" customWidth="1"/>
    <col min="14777" max="14777" width="12.7109375" style="2" customWidth="1"/>
    <col min="14778" max="14778" width="55.28515625" style="2" customWidth="1"/>
    <col min="14779" max="14779" width="11.85546875" style="2" customWidth="1"/>
    <col min="14780" max="14780" width="13" style="2" customWidth="1"/>
    <col min="14781" max="14781" width="13.5703125" style="2" customWidth="1"/>
    <col min="14782" max="14782" width="18.7109375" style="2" customWidth="1"/>
    <col min="14783" max="14783" width="11.42578125" style="2"/>
    <col min="14784" max="14784" width="12.5703125" style="2" bestFit="1" customWidth="1"/>
    <col min="14785" max="14785" width="11.5703125" style="2" bestFit="1" customWidth="1"/>
    <col min="14786" max="14786" width="12.42578125" style="2" bestFit="1" customWidth="1"/>
    <col min="14787" max="14839" width="11.42578125" style="2"/>
    <col min="14840" max="14840" width="9" style="2" customWidth="1"/>
    <col min="14841" max="14841" width="50" style="2" customWidth="1"/>
    <col min="14842" max="14842" width="7.140625" style="2" customWidth="1"/>
    <col min="14843" max="14843" width="10" style="2" customWidth="1"/>
    <col min="14844" max="14844" width="9.85546875" style="2" customWidth="1"/>
    <col min="14845" max="14845" width="16" style="2" customWidth="1"/>
    <col min="14846" max="14846" width="12.5703125" style="2" customWidth="1"/>
    <col min="14847" max="14847" width="14.85546875" style="2" customWidth="1"/>
    <col min="14848" max="14848" width="12.5703125" style="2" customWidth="1"/>
    <col min="14849" max="14849" width="17.85546875" style="2" customWidth="1"/>
    <col min="14850" max="14850" width="12.5703125" style="2" customWidth="1"/>
    <col min="14851" max="14851" width="14.85546875" style="2" customWidth="1"/>
    <col min="14852" max="14852" width="12.5703125" style="2" customWidth="1"/>
    <col min="14853" max="14853" width="17.42578125" style="2" customWidth="1"/>
    <col min="14854" max="14854" width="12.5703125" style="2" customWidth="1"/>
    <col min="14855" max="14855" width="15" style="2" customWidth="1"/>
    <col min="14856" max="14856" width="12.5703125" style="2" customWidth="1"/>
    <col min="14857" max="14857" width="15.85546875" style="2" customWidth="1"/>
    <col min="14858" max="14858" width="12.5703125" style="2" customWidth="1"/>
    <col min="14859" max="14859" width="13.5703125" style="2" customWidth="1"/>
    <col min="14860" max="14860" width="12.5703125" style="2" customWidth="1"/>
    <col min="14861" max="14861" width="15.85546875" style="2" customWidth="1"/>
    <col min="14862" max="14862" width="12.140625" style="2" customWidth="1"/>
    <col min="14863" max="14863" width="14.7109375" style="2" customWidth="1"/>
    <col min="14864" max="14864" width="12.140625" style="2" customWidth="1"/>
    <col min="14865" max="14865" width="15" style="2" customWidth="1"/>
    <col min="14866" max="14866" width="16.140625" style="2" customWidth="1"/>
    <col min="14867" max="15031" width="11.42578125" style="2"/>
    <col min="15032" max="15032" width="2.85546875" style="2" customWidth="1"/>
    <col min="15033" max="15033" width="12.7109375" style="2" customWidth="1"/>
    <col min="15034" max="15034" width="55.28515625" style="2" customWidth="1"/>
    <col min="15035" max="15035" width="11.85546875" style="2" customWidth="1"/>
    <col min="15036" max="15036" width="13" style="2" customWidth="1"/>
    <col min="15037" max="15037" width="13.5703125" style="2" customWidth="1"/>
    <col min="15038" max="15038" width="18.7109375" style="2" customWidth="1"/>
    <col min="15039" max="15039" width="11.42578125" style="2"/>
    <col min="15040" max="15040" width="12.5703125" style="2" bestFit="1" customWidth="1"/>
    <col min="15041" max="15041" width="11.5703125" style="2" bestFit="1" customWidth="1"/>
    <col min="15042" max="15042" width="12.42578125" style="2" bestFit="1" customWidth="1"/>
    <col min="15043" max="15095" width="11.42578125" style="2"/>
    <col min="15096" max="15096" width="9" style="2" customWidth="1"/>
    <col min="15097" max="15097" width="50" style="2" customWidth="1"/>
    <col min="15098" max="15098" width="7.140625" style="2" customWidth="1"/>
    <col min="15099" max="15099" width="10" style="2" customWidth="1"/>
    <col min="15100" max="15100" width="9.85546875" style="2" customWidth="1"/>
    <col min="15101" max="15101" width="16" style="2" customWidth="1"/>
    <col min="15102" max="15102" width="12.5703125" style="2" customWidth="1"/>
    <col min="15103" max="15103" width="14.85546875" style="2" customWidth="1"/>
    <col min="15104" max="15104" width="12.5703125" style="2" customWidth="1"/>
    <col min="15105" max="15105" width="17.85546875" style="2" customWidth="1"/>
    <col min="15106" max="15106" width="12.5703125" style="2" customWidth="1"/>
    <col min="15107" max="15107" width="14.85546875" style="2" customWidth="1"/>
    <col min="15108" max="15108" width="12.5703125" style="2" customWidth="1"/>
    <col min="15109" max="15109" width="17.42578125" style="2" customWidth="1"/>
    <col min="15110" max="15110" width="12.5703125" style="2" customWidth="1"/>
    <col min="15111" max="15111" width="15" style="2" customWidth="1"/>
    <col min="15112" max="15112" width="12.5703125" style="2" customWidth="1"/>
    <col min="15113" max="15113" width="15.85546875" style="2" customWidth="1"/>
    <col min="15114" max="15114" width="12.5703125" style="2" customWidth="1"/>
    <col min="15115" max="15115" width="13.5703125" style="2" customWidth="1"/>
    <col min="15116" max="15116" width="12.5703125" style="2" customWidth="1"/>
    <col min="15117" max="15117" width="15.85546875" style="2" customWidth="1"/>
    <col min="15118" max="15118" width="12.140625" style="2" customWidth="1"/>
    <col min="15119" max="15119" width="14.7109375" style="2" customWidth="1"/>
    <col min="15120" max="15120" width="12.140625" style="2" customWidth="1"/>
    <col min="15121" max="15121" width="15" style="2" customWidth="1"/>
    <col min="15122" max="15122" width="16.140625" style="2" customWidth="1"/>
    <col min="15123" max="15287" width="11.42578125" style="2"/>
    <col min="15288" max="15288" width="2.85546875" style="2" customWidth="1"/>
    <col min="15289" max="15289" width="12.7109375" style="2" customWidth="1"/>
    <col min="15290" max="15290" width="55.28515625" style="2" customWidth="1"/>
    <col min="15291" max="15291" width="11.85546875" style="2" customWidth="1"/>
    <col min="15292" max="15292" width="13" style="2" customWidth="1"/>
    <col min="15293" max="15293" width="13.5703125" style="2" customWidth="1"/>
    <col min="15294" max="15294" width="18.7109375" style="2" customWidth="1"/>
    <col min="15295" max="15295" width="11.42578125" style="2"/>
    <col min="15296" max="15296" width="12.5703125" style="2" bestFit="1" customWidth="1"/>
    <col min="15297" max="15297" width="11.5703125" style="2" bestFit="1" customWidth="1"/>
    <col min="15298" max="15298" width="12.42578125" style="2" bestFit="1" customWidth="1"/>
    <col min="15299" max="15351" width="11.42578125" style="2"/>
    <col min="15352" max="15352" width="9" style="2" customWidth="1"/>
    <col min="15353" max="15353" width="50" style="2" customWidth="1"/>
    <col min="15354" max="15354" width="7.140625" style="2" customWidth="1"/>
    <col min="15355" max="15355" width="10" style="2" customWidth="1"/>
    <col min="15356" max="15356" width="9.85546875" style="2" customWidth="1"/>
    <col min="15357" max="15357" width="16" style="2" customWidth="1"/>
    <col min="15358" max="15358" width="12.5703125" style="2" customWidth="1"/>
    <col min="15359" max="15359" width="14.85546875" style="2" customWidth="1"/>
    <col min="15360" max="15360" width="12.5703125" style="2" customWidth="1"/>
    <col min="15361" max="15361" width="17.85546875" style="2" customWidth="1"/>
    <col min="15362" max="15362" width="12.5703125" style="2" customWidth="1"/>
    <col min="15363" max="15363" width="14.85546875" style="2" customWidth="1"/>
    <col min="15364" max="15364" width="12.5703125" style="2" customWidth="1"/>
    <col min="15365" max="15365" width="17.42578125" style="2" customWidth="1"/>
    <col min="15366" max="15366" width="12.5703125" style="2" customWidth="1"/>
    <col min="15367" max="15367" width="15" style="2" customWidth="1"/>
    <col min="15368" max="15368" width="12.5703125" style="2" customWidth="1"/>
    <col min="15369" max="15369" width="15.85546875" style="2" customWidth="1"/>
    <col min="15370" max="15370" width="12.5703125" style="2" customWidth="1"/>
    <col min="15371" max="15371" width="13.5703125" style="2" customWidth="1"/>
    <col min="15372" max="15372" width="12.5703125" style="2" customWidth="1"/>
    <col min="15373" max="15373" width="15.85546875" style="2" customWidth="1"/>
    <col min="15374" max="15374" width="12.140625" style="2" customWidth="1"/>
    <col min="15375" max="15375" width="14.7109375" style="2" customWidth="1"/>
    <col min="15376" max="15376" width="12.140625" style="2" customWidth="1"/>
    <col min="15377" max="15377" width="15" style="2" customWidth="1"/>
    <col min="15378" max="15378" width="16.140625" style="2" customWidth="1"/>
    <col min="15379" max="15543" width="11.42578125" style="2"/>
    <col min="15544" max="15544" width="2.85546875" style="2" customWidth="1"/>
    <col min="15545" max="15545" width="12.7109375" style="2" customWidth="1"/>
    <col min="15546" max="15546" width="55.28515625" style="2" customWidth="1"/>
    <col min="15547" max="15547" width="11.85546875" style="2" customWidth="1"/>
    <col min="15548" max="15548" width="13" style="2" customWidth="1"/>
    <col min="15549" max="15549" width="13.5703125" style="2" customWidth="1"/>
    <col min="15550" max="15550" width="18.7109375" style="2" customWidth="1"/>
    <col min="15551" max="15551" width="11.42578125" style="2"/>
    <col min="15552" max="15552" width="12.5703125" style="2" bestFit="1" customWidth="1"/>
    <col min="15553" max="15553" width="11.5703125" style="2" bestFit="1" customWidth="1"/>
    <col min="15554" max="15554" width="12.42578125" style="2" bestFit="1" customWidth="1"/>
    <col min="15555" max="15607" width="11.42578125" style="2"/>
    <col min="15608" max="15608" width="9" style="2" customWidth="1"/>
    <col min="15609" max="15609" width="50" style="2" customWidth="1"/>
    <col min="15610" max="15610" width="7.140625" style="2" customWidth="1"/>
    <col min="15611" max="15611" width="10" style="2" customWidth="1"/>
    <col min="15612" max="15612" width="9.85546875" style="2" customWidth="1"/>
    <col min="15613" max="15613" width="16" style="2" customWidth="1"/>
    <col min="15614" max="15614" width="12.5703125" style="2" customWidth="1"/>
    <col min="15615" max="15615" width="14.85546875" style="2" customWidth="1"/>
    <col min="15616" max="15616" width="12.5703125" style="2" customWidth="1"/>
    <col min="15617" max="15617" width="17.85546875" style="2" customWidth="1"/>
    <col min="15618" max="15618" width="12.5703125" style="2" customWidth="1"/>
    <col min="15619" max="15619" width="14.85546875" style="2" customWidth="1"/>
    <col min="15620" max="15620" width="12.5703125" style="2" customWidth="1"/>
    <col min="15621" max="15621" width="17.42578125" style="2" customWidth="1"/>
    <col min="15622" max="15622" width="12.5703125" style="2" customWidth="1"/>
    <col min="15623" max="15623" width="15" style="2" customWidth="1"/>
    <col min="15624" max="15624" width="12.5703125" style="2" customWidth="1"/>
    <col min="15625" max="15625" width="15.85546875" style="2" customWidth="1"/>
    <col min="15626" max="15626" width="12.5703125" style="2" customWidth="1"/>
    <col min="15627" max="15627" width="13.5703125" style="2" customWidth="1"/>
    <col min="15628" max="15628" width="12.5703125" style="2" customWidth="1"/>
    <col min="15629" max="15629" width="15.85546875" style="2" customWidth="1"/>
    <col min="15630" max="15630" width="12.140625" style="2" customWidth="1"/>
    <col min="15631" max="15631" width="14.7109375" style="2" customWidth="1"/>
    <col min="15632" max="15632" width="12.140625" style="2" customWidth="1"/>
    <col min="15633" max="15633" width="15" style="2" customWidth="1"/>
    <col min="15634" max="15634" width="16.140625" style="2" customWidth="1"/>
    <col min="15635" max="15799" width="11.42578125" style="2"/>
    <col min="15800" max="15800" width="2.85546875" style="2" customWidth="1"/>
    <col min="15801" max="15801" width="12.7109375" style="2" customWidth="1"/>
    <col min="15802" max="15802" width="55.28515625" style="2" customWidth="1"/>
    <col min="15803" max="15803" width="11.85546875" style="2" customWidth="1"/>
    <col min="15804" max="15804" width="13" style="2" customWidth="1"/>
    <col min="15805" max="15805" width="13.5703125" style="2" customWidth="1"/>
    <col min="15806" max="15806" width="18.7109375" style="2" customWidth="1"/>
    <col min="15807" max="15807" width="11.42578125" style="2"/>
    <col min="15808" max="15808" width="12.5703125" style="2" bestFit="1" customWidth="1"/>
    <col min="15809" max="15809" width="11.5703125" style="2" bestFit="1" customWidth="1"/>
    <col min="15810" max="15810" width="12.42578125" style="2" bestFit="1" customWidth="1"/>
    <col min="15811" max="15863" width="11.42578125" style="2"/>
    <col min="15864" max="15864" width="9" style="2" customWidth="1"/>
    <col min="15865" max="15865" width="50" style="2" customWidth="1"/>
    <col min="15866" max="15866" width="7.140625" style="2" customWidth="1"/>
    <col min="15867" max="15867" width="10" style="2" customWidth="1"/>
    <col min="15868" max="15868" width="9.85546875" style="2" customWidth="1"/>
    <col min="15869" max="15869" width="16" style="2" customWidth="1"/>
    <col min="15870" max="15870" width="12.5703125" style="2" customWidth="1"/>
    <col min="15871" max="15871" width="14.85546875" style="2" customWidth="1"/>
    <col min="15872" max="15872" width="12.5703125" style="2" customWidth="1"/>
    <col min="15873" max="15873" width="17.85546875" style="2" customWidth="1"/>
    <col min="15874" max="15874" width="12.5703125" style="2" customWidth="1"/>
    <col min="15875" max="15875" width="14.85546875" style="2" customWidth="1"/>
    <col min="15876" max="15876" width="12.5703125" style="2" customWidth="1"/>
    <col min="15877" max="15877" width="17.42578125" style="2" customWidth="1"/>
    <col min="15878" max="15878" width="12.5703125" style="2" customWidth="1"/>
    <col min="15879" max="15879" width="15" style="2" customWidth="1"/>
    <col min="15880" max="15880" width="12.5703125" style="2" customWidth="1"/>
    <col min="15881" max="15881" width="15.85546875" style="2" customWidth="1"/>
    <col min="15882" max="15882" width="12.5703125" style="2" customWidth="1"/>
    <col min="15883" max="15883" width="13.5703125" style="2" customWidth="1"/>
    <col min="15884" max="15884" width="12.5703125" style="2" customWidth="1"/>
    <col min="15885" max="15885" width="15.85546875" style="2" customWidth="1"/>
    <col min="15886" max="15886" width="12.140625" style="2" customWidth="1"/>
    <col min="15887" max="15887" width="14.7109375" style="2" customWidth="1"/>
    <col min="15888" max="15888" width="12.140625" style="2" customWidth="1"/>
    <col min="15889" max="15889" width="15" style="2" customWidth="1"/>
    <col min="15890" max="15890" width="16.140625" style="2" customWidth="1"/>
    <col min="15891" max="16055" width="11.42578125" style="2"/>
    <col min="16056" max="16056" width="2.85546875" style="2" customWidth="1"/>
    <col min="16057" max="16057" width="12.7109375" style="2" customWidth="1"/>
    <col min="16058" max="16058" width="55.28515625" style="2" customWidth="1"/>
    <col min="16059" max="16059" width="11.85546875" style="2" customWidth="1"/>
    <col min="16060" max="16060" width="13" style="2" customWidth="1"/>
    <col min="16061" max="16061" width="13.5703125" style="2" customWidth="1"/>
    <col min="16062" max="16062" width="18.7109375" style="2" customWidth="1"/>
    <col min="16063" max="16063" width="11.42578125" style="2"/>
    <col min="16064" max="16064" width="12.5703125" style="2" bestFit="1" customWidth="1"/>
    <col min="16065" max="16065" width="11.5703125" style="2" bestFit="1" customWidth="1"/>
    <col min="16066" max="16066" width="12.42578125" style="2" bestFit="1" customWidth="1"/>
    <col min="16067" max="16119" width="11.42578125" style="2"/>
    <col min="16120" max="16120" width="9" style="2" customWidth="1"/>
    <col min="16121" max="16121" width="50" style="2" customWidth="1"/>
    <col min="16122" max="16122" width="7.140625" style="2" customWidth="1"/>
    <col min="16123" max="16123" width="10" style="2" customWidth="1"/>
    <col min="16124" max="16124" width="9.85546875" style="2" customWidth="1"/>
    <col min="16125" max="16125" width="16" style="2" customWidth="1"/>
    <col min="16126" max="16126" width="12.5703125" style="2" customWidth="1"/>
    <col min="16127" max="16127" width="14.85546875" style="2" customWidth="1"/>
    <col min="16128" max="16128" width="12.5703125" style="2" customWidth="1"/>
    <col min="16129" max="16129" width="17.85546875" style="2" customWidth="1"/>
    <col min="16130" max="16130" width="12.5703125" style="2" customWidth="1"/>
    <col min="16131" max="16131" width="14.85546875" style="2" customWidth="1"/>
    <col min="16132" max="16132" width="12.5703125" style="2" customWidth="1"/>
    <col min="16133" max="16133" width="17.42578125" style="2" customWidth="1"/>
    <col min="16134" max="16134" width="12.5703125" style="2" customWidth="1"/>
    <col min="16135" max="16135" width="15" style="2" customWidth="1"/>
    <col min="16136" max="16136" width="12.5703125" style="2" customWidth="1"/>
    <col min="16137" max="16137" width="15.85546875" style="2" customWidth="1"/>
    <col min="16138" max="16138" width="12.5703125" style="2" customWidth="1"/>
    <col min="16139" max="16139" width="13.5703125" style="2" customWidth="1"/>
    <col min="16140" max="16140" width="12.5703125" style="2" customWidth="1"/>
    <col min="16141" max="16141" width="15.85546875" style="2" customWidth="1"/>
    <col min="16142" max="16142" width="12.140625" style="2" customWidth="1"/>
    <col min="16143" max="16143" width="14.7109375" style="2" customWidth="1"/>
    <col min="16144" max="16144" width="12.140625" style="2" customWidth="1"/>
    <col min="16145" max="16145" width="15" style="2" customWidth="1"/>
    <col min="16146" max="16146" width="16.140625" style="2" customWidth="1"/>
    <col min="16147" max="16384" width="11.42578125" style="2"/>
  </cols>
  <sheetData>
    <row r="1" spans="2:7" s="13" customFormat="1" ht="14.25" x14ac:dyDescent="0.3">
      <c r="B1" s="9"/>
      <c r="C1" s="10"/>
      <c r="D1" s="11"/>
      <c r="E1" s="11"/>
      <c r="F1" s="65"/>
      <c r="G1" s="12"/>
    </row>
    <row r="2" spans="2:7" s="13" customFormat="1" ht="26.25" x14ac:dyDescent="0.2">
      <c r="B2" s="113" t="s">
        <v>10</v>
      </c>
      <c r="C2" s="113"/>
      <c r="D2" s="113"/>
      <c r="E2" s="113"/>
      <c r="F2" s="113"/>
      <c r="G2" s="113"/>
    </row>
    <row r="3" spans="2:7" s="13" customFormat="1" x14ac:dyDescent="0.25">
      <c r="B3" s="114" t="s">
        <v>127</v>
      </c>
      <c r="C3" s="114"/>
      <c r="D3" s="114"/>
      <c r="E3" s="114"/>
      <c r="F3" s="114"/>
      <c r="G3" s="114"/>
    </row>
    <row r="4" spans="2:7" s="13" customFormat="1" ht="14.25" customHeight="1" x14ac:dyDescent="0.2">
      <c r="B4" s="115" t="s">
        <v>126</v>
      </c>
      <c r="C4" s="115"/>
      <c r="D4" s="115"/>
      <c r="E4" s="115"/>
      <c r="F4" s="115"/>
      <c r="G4" s="115"/>
    </row>
    <row r="5" spans="2:7" s="13" customFormat="1" ht="14.25" customHeight="1" x14ac:dyDescent="0.2">
      <c r="B5" s="115" t="s">
        <v>11</v>
      </c>
      <c r="C5" s="115"/>
      <c r="D5" s="115"/>
      <c r="E5" s="115"/>
      <c r="F5" s="115"/>
      <c r="G5" s="115"/>
    </row>
    <row r="6" spans="2:7" s="13" customFormat="1" ht="14.25" x14ac:dyDescent="0.3">
      <c r="B6" s="14"/>
      <c r="C6" s="15"/>
      <c r="D6" s="15"/>
      <c r="E6" s="16"/>
      <c r="F6" s="66"/>
      <c r="G6" s="16"/>
    </row>
    <row r="7" spans="2:7" s="19" customFormat="1" ht="15" x14ac:dyDescent="0.2">
      <c r="B7" s="18"/>
      <c r="C7" s="116" t="s">
        <v>125</v>
      </c>
      <c r="D7" s="116"/>
      <c r="E7" s="116"/>
      <c r="F7" s="116"/>
      <c r="G7" s="116"/>
    </row>
    <row r="8" spans="2:7" s="13" customFormat="1" x14ac:dyDescent="0.25">
      <c r="B8" s="20"/>
      <c r="C8" s="21"/>
      <c r="D8" s="22"/>
      <c r="E8" s="17"/>
      <c r="F8" s="67"/>
      <c r="G8" s="23"/>
    </row>
    <row r="9" spans="2:7" s="13" customFormat="1" x14ac:dyDescent="0.25">
      <c r="B9" s="46" t="s">
        <v>93</v>
      </c>
      <c r="C9" s="21"/>
      <c r="D9" s="22"/>
      <c r="E9" s="17"/>
      <c r="F9" s="67"/>
      <c r="G9" s="23"/>
    </row>
    <row r="10" spans="2:7" s="13" customFormat="1" ht="13.5" customHeight="1" x14ac:dyDescent="0.25">
      <c r="B10" s="24"/>
      <c r="C10" s="111" t="s">
        <v>139</v>
      </c>
      <c r="D10" s="111"/>
      <c r="E10" s="111"/>
      <c r="F10" s="111"/>
      <c r="G10" s="111"/>
    </row>
    <row r="11" spans="2:7" s="13" customFormat="1" ht="13.5" customHeight="1" x14ac:dyDescent="0.25">
      <c r="B11" s="25"/>
      <c r="C11" s="111"/>
      <c r="D11" s="111"/>
      <c r="E11" s="111"/>
      <c r="F11" s="111"/>
      <c r="G11" s="111"/>
    </row>
    <row r="12" spans="2:7" s="13" customFormat="1" ht="13.5" customHeight="1" x14ac:dyDescent="0.25">
      <c r="B12" s="25"/>
      <c r="C12" s="111"/>
      <c r="D12" s="111"/>
      <c r="E12" s="111"/>
      <c r="F12" s="111"/>
      <c r="G12" s="111"/>
    </row>
    <row r="13" spans="2:7" s="13" customFormat="1" ht="13.5" customHeight="1" x14ac:dyDescent="0.25">
      <c r="B13" s="25"/>
      <c r="C13" s="111"/>
      <c r="D13" s="111"/>
      <c r="E13" s="111"/>
      <c r="F13" s="111"/>
      <c r="G13" s="111"/>
    </row>
    <row r="14" spans="2:7" s="13" customFormat="1" ht="13.5" customHeight="1" x14ac:dyDescent="0.25">
      <c r="B14" s="25"/>
      <c r="C14" s="111"/>
      <c r="D14" s="111"/>
      <c r="E14" s="111"/>
      <c r="F14" s="111"/>
      <c r="G14" s="111"/>
    </row>
    <row r="15" spans="2:7" s="13" customFormat="1" ht="13.5" customHeight="1" x14ac:dyDescent="0.25">
      <c r="B15" s="25"/>
      <c r="C15" s="111"/>
      <c r="D15" s="111"/>
      <c r="E15" s="111"/>
      <c r="F15" s="111"/>
      <c r="G15" s="111"/>
    </row>
    <row r="16" spans="2:7" s="13" customFormat="1" ht="13.5" customHeight="1" x14ac:dyDescent="0.25">
      <c r="B16" s="25"/>
      <c r="C16" s="111"/>
      <c r="D16" s="111"/>
      <c r="E16" s="111"/>
      <c r="F16" s="111"/>
      <c r="G16" s="111"/>
    </row>
    <row r="17" spans="2:7" s="13" customFormat="1" ht="13.5" customHeight="1" x14ac:dyDescent="0.25">
      <c r="B17" s="25"/>
      <c r="C17" s="111"/>
      <c r="D17" s="111"/>
      <c r="E17" s="111"/>
      <c r="F17" s="111"/>
      <c r="G17" s="111"/>
    </row>
    <row r="18" spans="2:7" s="13" customFormat="1" ht="13.5" customHeight="1" x14ac:dyDescent="0.25">
      <c r="B18" s="25"/>
      <c r="C18" s="111"/>
      <c r="D18" s="111"/>
      <c r="E18" s="111"/>
      <c r="F18" s="111"/>
      <c r="G18" s="111"/>
    </row>
    <row r="19" spans="2:7" s="13" customFormat="1" ht="13.5" customHeight="1" x14ac:dyDescent="0.25">
      <c r="B19" s="25"/>
      <c r="C19" s="111"/>
      <c r="D19" s="111"/>
      <c r="E19" s="111"/>
      <c r="F19" s="111"/>
      <c r="G19" s="111"/>
    </row>
    <row r="20" spans="2:7" s="13" customFormat="1" ht="13.5" customHeight="1" x14ac:dyDescent="0.25">
      <c r="B20" s="25"/>
      <c r="C20" s="111"/>
      <c r="D20" s="111"/>
      <c r="E20" s="111"/>
      <c r="F20" s="111"/>
      <c r="G20" s="111"/>
    </row>
    <row r="21" spans="2:7" s="13" customFormat="1" ht="13.5" customHeight="1" x14ac:dyDescent="0.25">
      <c r="B21" s="25"/>
      <c r="C21" s="111"/>
      <c r="D21" s="111"/>
      <c r="E21" s="111"/>
      <c r="F21" s="111"/>
      <c r="G21" s="111"/>
    </row>
    <row r="22" spans="2:7" s="13" customFormat="1" ht="13.5" customHeight="1" x14ac:dyDescent="0.25">
      <c r="B22" s="25"/>
      <c r="C22" s="111"/>
      <c r="D22" s="111"/>
      <c r="E22" s="111"/>
      <c r="F22" s="111"/>
      <c r="G22" s="111"/>
    </row>
    <row r="23" spans="2:7" s="13" customFormat="1" ht="13.5" customHeight="1" x14ac:dyDescent="0.25">
      <c r="B23" s="25"/>
      <c r="C23" s="111"/>
      <c r="D23" s="111"/>
      <c r="E23" s="111"/>
      <c r="F23" s="111"/>
      <c r="G23" s="111"/>
    </row>
    <row r="24" spans="2:7" s="13" customFormat="1" ht="13.5" customHeight="1" x14ac:dyDescent="0.25">
      <c r="B24" s="25"/>
      <c r="C24" s="111"/>
      <c r="D24" s="111"/>
      <c r="E24" s="111"/>
      <c r="F24" s="111"/>
      <c r="G24" s="111"/>
    </row>
    <row r="25" spans="2:7" s="13" customFormat="1" ht="13.5" customHeight="1" x14ac:dyDescent="0.25">
      <c r="B25" s="25"/>
      <c r="C25" s="111"/>
      <c r="D25" s="111"/>
      <c r="E25" s="111"/>
      <c r="F25" s="111"/>
      <c r="G25" s="111"/>
    </row>
    <row r="26" spans="2:7" s="13" customFormat="1" ht="13.5" customHeight="1" x14ac:dyDescent="0.25">
      <c r="B26" s="25"/>
      <c r="C26" s="111"/>
      <c r="D26" s="111"/>
      <c r="E26" s="111"/>
      <c r="F26" s="111"/>
      <c r="G26" s="111"/>
    </row>
    <row r="27" spans="2:7" s="13" customFormat="1" ht="13.5" customHeight="1" x14ac:dyDescent="0.25">
      <c r="B27" s="25"/>
      <c r="C27" s="111"/>
      <c r="D27" s="111"/>
      <c r="E27" s="111"/>
      <c r="F27" s="111"/>
      <c r="G27" s="111"/>
    </row>
    <row r="28" spans="2:7" s="13" customFormat="1" ht="13.5" customHeight="1" x14ac:dyDescent="0.25">
      <c r="B28" s="25"/>
      <c r="C28" s="111"/>
      <c r="D28" s="111"/>
      <c r="E28" s="111"/>
      <c r="F28" s="111"/>
      <c r="G28" s="111"/>
    </row>
    <row r="29" spans="2:7" s="13" customFormat="1" ht="13.5" customHeight="1" x14ac:dyDescent="0.25">
      <c r="B29" s="25"/>
      <c r="C29" s="111"/>
      <c r="D29" s="111"/>
      <c r="E29" s="111"/>
      <c r="F29" s="111"/>
      <c r="G29" s="111"/>
    </row>
    <row r="30" spans="2:7" s="13" customFormat="1" ht="13.5" customHeight="1" x14ac:dyDescent="0.25">
      <c r="B30" s="25"/>
      <c r="C30" s="111"/>
      <c r="D30" s="111"/>
      <c r="E30" s="111"/>
      <c r="F30" s="111"/>
      <c r="G30" s="111"/>
    </row>
    <row r="31" spans="2:7" s="13" customFormat="1" ht="13.5" customHeight="1" x14ac:dyDescent="0.25">
      <c r="B31" s="25"/>
      <c r="C31" s="111"/>
      <c r="D31" s="111"/>
      <c r="E31" s="111"/>
      <c r="F31" s="111"/>
      <c r="G31" s="111"/>
    </row>
    <row r="32" spans="2:7" s="13" customFormat="1" ht="13.5" customHeight="1" x14ac:dyDescent="0.25">
      <c r="B32" s="25"/>
      <c r="C32" s="111"/>
      <c r="D32" s="111"/>
      <c r="E32" s="111"/>
      <c r="F32" s="111"/>
      <c r="G32" s="111"/>
    </row>
    <row r="33" spans="2:7" s="13" customFormat="1" ht="13.5" customHeight="1" x14ac:dyDescent="0.25">
      <c r="B33" s="25"/>
      <c r="C33" s="111"/>
      <c r="D33" s="111"/>
      <c r="E33" s="111"/>
      <c r="F33" s="111"/>
      <c r="G33" s="111"/>
    </row>
    <row r="34" spans="2:7" s="13" customFormat="1" ht="13.5" customHeight="1" x14ac:dyDescent="0.25">
      <c r="B34" s="25"/>
      <c r="C34" s="111"/>
      <c r="D34" s="111"/>
      <c r="E34" s="111"/>
      <c r="F34" s="111"/>
      <c r="G34" s="111"/>
    </row>
    <row r="35" spans="2:7" s="13" customFormat="1" ht="14.25" x14ac:dyDescent="0.25">
      <c r="B35" s="26"/>
      <c r="C35" s="27"/>
      <c r="D35" s="27"/>
      <c r="E35" s="28"/>
      <c r="F35" s="68"/>
      <c r="G35" s="28"/>
    </row>
    <row r="36" spans="2:7" s="13" customFormat="1" ht="14.25" x14ac:dyDescent="0.25">
      <c r="B36" s="26"/>
      <c r="C36" s="27"/>
      <c r="D36" s="27"/>
      <c r="E36" s="28"/>
      <c r="F36" s="68"/>
      <c r="G36" s="28"/>
    </row>
    <row r="37" spans="2:7" s="13" customFormat="1" ht="14.25" x14ac:dyDescent="0.3">
      <c r="B37" s="29" t="s">
        <v>94</v>
      </c>
      <c r="C37" s="29"/>
      <c r="D37" s="26"/>
      <c r="E37" s="30"/>
      <c r="F37" s="69"/>
      <c r="G37" s="31" t="s">
        <v>2</v>
      </c>
    </row>
    <row r="38" spans="2:7" s="13" customFormat="1" ht="14.25" x14ac:dyDescent="0.3">
      <c r="B38" s="29"/>
      <c r="C38" s="29"/>
      <c r="D38" s="26"/>
      <c r="E38" s="30"/>
      <c r="F38" s="69"/>
      <c r="G38" s="31"/>
    </row>
    <row r="39" spans="2:7" s="13" customFormat="1" ht="14.25" x14ac:dyDescent="0.3">
      <c r="B39" s="32"/>
      <c r="C39" s="29"/>
      <c r="D39" s="26"/>
      <c r="E39" s="30"/>
      <c r="F39" s="69"/>
      <c r="G39" s="31"/>
    </row>
    <row r="40" spans="2:7" s="13" customFormat="1" ht="14.25" x14ac:dyDescent="0.3">
      <c r="B40" s="32"/>
      <c r="C40" s="70" t="s">
        <v>95</v>
      </c>
      <c r="D40" s="71"/>
      <c r="E40" s="72"/>
      <c r="F40" s="73"/>
      <c r="G40" s="74">
        <f>+G121</f>
        <v>0</v>
      </c>
    </row>
    <row r="41" spans="2:7" s="13" customFormat="1" ht="14.25" x14ac:dyDescent="0.3">
      <c r="B41" s="32"/>
      <c r="C41" s="20" t="s">
        <v>96</v>
      </c>
      <c r="D41" s="32"/>
      <c r="E41" s="33"/>
      <c r="F41" s="69"/>
      <c r="G41" s="35">
        <f>+G134</f>
        <v>0</v>
      </c>
    </row>
    <row r="42" spans="2:7" s="13" customFormat="1" ht="14.25" x14ac:dyDescent="0.3">
      <c r="B42" s="32"/>
      <c r="C42" s="70" t="s">
        <v>77</v>
      </c>
      <c r="D42" s="71"/>
      <c r="E42" s="72"/>
      <c r="F42" s="73"/>
      <c r="G42" s="75">
        <f>+G142</f>
        <v>0</v>
      </c>
    </row>
    <row r="43" spans="2:7" s="13" customFormat="1" ht="14.25" x14ac:dyDescent="0.3">
      <c r="B43" s="32"/>
      <c r="C43" s="20" t="s">
        <v>124</v>
      </c>
      <c r="D43" s="32"/>
      <c r="E43" s="33"/>
      <c r="F43" s="69"/>
      <c r="G43" s="36"/>
    </row>
    <row r="44" spans="2:7" s="13" customFormat="1" ht="14.25" x14ac:dyDescent="0.3">
      <c r="B44" s="32"/>
      <c r="C44" s="70" t="s">
        <v>108</v>
      </c>
      <c r="D44" s="71"/>
      <c r="E44" s="72"/>
      <c r="F44" s="73"/>
      <c r="G44" s="76">
        <f>+G150</f>
        <v>0</v>
      </c>
    </row>
    <row r="45" spans="2:7" s="13" customFormat="1" ht="14.25" x14ac:dyDescent="0.3">
      <c r="B45" s="32"/>
      <c r="C45" s="20" t="s">
        <v>97</v>
      </c>
      <c r="D45" s="32"/>
      <c r="E45" s="33"/>
      <c r="F45" s="69"/>
      <c r="G45" s="35">
        <f>+G159</f>
        <v>0</v>
      </c>
    </row>
    <row r="46" spans="2:7" s="13" customFormat="1" ht="14.25" x14ac:dyDescent="0.3">
      <c r="B46" s="32"/>
      <c r="C46" s="32"/>
      <c r="D46" s="38"/>
      <c r="E46" s="33"/>
      <c r="F46" s="69"/>
      <c r="G46" s="30"/>
    </row>
    <row r="47" spans="2:7" s="13" customFormat="1" ht="14.25" x14ac:dyDescent="0.3">
      <c r="B47" s="32"/>
      <c r="C47" s="32"/>
      <c r="D47" s="38"/>
      <c r="E47" s="33"/>
      <c r="F47" s="69"/>
      <c r="G47" s="30"/>
    </row>
    <row r="48" spans="2:7" s="13" customFormat="1" ht="14.25" x14ac:dyDescent="0.3">
      <c r="B48" s="32"/>
      <c r="C48" s="32"/>
      <c r="D48" s="38"/>
      <c r="E48" s="33"/>
      <c r="F48" s="69"/>
      <c r="G48" s="30"/>
    </row>
    <row r="49" spans="2:7" s="13" customFormat="1" ht="14.25" x14ac:dyDescent="0.3">
      <c r="B49" s="32"/>
      <c r="C49" s="39"/>
      <c r="D49" s="39"/>
      <c r="E49" s="33"/>
      <c r="F49" s="77"/>
      <c r="G49" s="33"/>
    </row>
    <row r="50" spans="2:7" s="13" customFormat="1" ht="14.25" x14ac:dyDescent="0.3">
      <c r="B50" s="32"/>
      <c r="C50" s="26"/>
      <c r="D50" s="40"/>
      <c r="E50" s="41" t="s">
        <v>98</v>
      </c>
      <c r="F50" s="78"/>
      <c r="G50" s="37">
        <f>SUM(G40:G49)</f>
        <v>0</v>
      </c>
    </row>
    <row r="51" spans="2:7" s="13" customFormat="1" ht="14.25" x14ac:dyDescent="0.3">
      <c r="B51" s="32"/>
      <c r="C51" s="26"/>
      <c r="D51" s="40"/>
      <c r="E51" s="42"/>
      <c r="F51" s="79"/>
      <c r="G51" s="43"/>
    </row>
    <row r="52" spans="2:7" s="13" customFormat="1" ht="14.25" x14ac:dyDescent="0.3">
      <c r="B52" s="32"/>
      <c r="C52" s="26"/>
      <c r="D52" s="40"/>
      <c r="E52" s="41" t="s">
        <v>99</v>
      </c>
      <c r="F52" s="78"/>
      <c r="G52" s="34">
        <f>ROUND((G50*16%),2)</f>
        <v>0</v>
      </c>
    </row>
    <row r="53" spans="2:7" s="13" customFormat="1" ht="14.25" x14ac:dyDescent="0.3">
      <c r="B53" s="32"/>
      <c r="C53" s="26"/>
      <c r="D53" s="40"/>
      <c r="E53" s="42"/>
      <c r="F53" s="79"/>
      <c r="G53" s="44"/>
    </row>
    <row r="54" spans="2:7" s="13" customFormat="1" ht="14.25" x14ac:dyDescent="0.3">
      <c r="B54" s="32"/>
      <c r="C54" s="26"/>
      <c r="D54" s="40"/>
      <c r="E54" s="41" t="s">
        <v>100</v>
      </c>
      <c r="F54" s="78"/>
      <c r="G54" s="37">
        <f>SUM(G50:G52)</f>
        <v>0</v>
      </c>
    </row>
    <row r="55" spans="2:7" s="13" customFormat="1" ht="14.25" x14ac:dyDescent="0.3">
      <c r="B55" s="32"/>
      <c r="C55" s="39"/>
      <c r="D55" s="39"/>
      <c r="E55" s="33"/>
      <c r="F55" s="77"/>
      <c r="G55" s="45"/>
    </row>
    <row r="56" spans="2:7" s="13" customFormat="1" ht="14.25" x14ac:dyDescent="0.3">
      <c r="B56" s="32"/>
      <c r="C56" s="39"/>
      <c r="D56" s="39"/>
      <c r="E56" s="33"/>
      <c r="F56" s="77"/>
      <c r="G56" s="45"/>
    </row>
    <row r="57" spans="2:7" s="13" customFormat="1" ht="14.25" x14ac:dyDescent="0.3">
      <c r="B57" s="32"/>
      <c r="C57" s="39"/>
      <c r="D57" s="39"/>
      <c r="E57" s="33"/>
      <c r="F57" s="77"/>
      <c r="G57" s="45"/>
    </row>
    <row r="58" spans="2:7" s="13" customFormat="1" ht="14.25" x14ac:dyDescent="0.3">
      <c r="B58" s="32"/>
      <c r="C58" s="39"/>
      <c r="D58" s="39"/>
      <c r="E58" s="33"/>
      <c r="F58" s="77"/>
      <c r="G58" s="45"/>
    </row>
    <row r="59" spans="2:7" s="13" customFormat="1" ht="14.25" x14ac:dyDescent="0.3">
      <c r="B59" s="32"/>
      <c r="C59" s="39"/>
      <c r="D59" s="39"/>
      <c r="E59" s="33"/>
      <c r="F59" s="77"/>
      <c r="G59" s="45"/>
    </row>
    <row r="60" spans="2:7" s="13" customFormat="1" ht="14.25" x14ac:dyDescent="0.3">
      <c r="B60" s="9"/>
      <c r="C60" s="10"/>
      <c r="D60" s="11"/>
      <c r="E60" s="11"/>
      <c r="F60" s="65"/>
      <c r="G60" s="12"/>
    </row>
    <row r="61" spans="2:7" s="13" customFormat="1" ht="14.25" x14ac:dyDescent="0.3">
      <c r="B61" s="9"/>
      <c r="C61" s="10"/>
      <c r="D61" s="11"/>
      <c r="E61" s="11"/>
      <c r="F61" s="65"/>
      <c r="G61" s="12"/>
    </row>
    <row r="62" spans="2:7" s="13" customFormat="1" ht="14.25" x14ac:dyDescent="0.3">
      <c r="B62" s="9"/>
      <c r="C62" s="10"/>
      <c r="D62" s="11"/>
      <c r="E62" s="11"/>
      <c r="F62" s="65"/>
      <c r="G62" s="12"/>
    </row>
    <row r="63" spans="2:7" s="13" customFormat="1" ht="24" customHeight="1" x14ac:dyDescent="0.2">
      <c r="B63" s="113" t="str">
        <f>$B$2</f>
        <v>UNIVERSIDAD DE LA SIERRA SUR</v>
      </c>
      <c r="C63" s="113"/>
      <c r="D63" s="113"/>
      <c r="E63" s="113"/>
      <c r="F63" s="113"/>
      <c r="G63" s="113"/>
    </row>
    <row r="64" spans="2:7" s="13" customFormat="1" ht="12" customHeight="1" x14ac:dyDescent="0.25">
      <c r="B64" s="114" t="str">
        <f>$B$3</f>
        <v>HEROICA CIUDAD DE MIAHUATLAN DE PORFIRIO DIAZ, OAXACA, MEXICO, CIUDAD UNIVERSITARIA, C.P. 70805</v>
      </c>
      <c r="C64" s="114"/>
      <c r="D64" s="114"/>
      <c r="E64" s="114"/>
      <c r="F64" s="114"/>
      <c r="G64" s="114"/>
    </row>
    <row r="65" spans="2:7" s="13" customFormat="1" ht="12" customHeight="1" x14ac:dyDescent="0.25">
      <c r="B65" s="114" t="str">
        <f>$B$4</f>
        <v>LICITACIÓN DE OBRA PÚBLICA ESTATAL LPEO-920046992-E1-2026</v>
      </c>
      <c r="C65" s="114"/>
      <c r="D65" s="114"/>
      <c r="E65" s="114"/>
      <c r="F65" s="114"/>
      <c r="G65" s="114"/>
    </row>
    <row r="66" spans="2:7" s="13" customFormat="1" ht="12" customHeight="1" x14ac:dyDescent="0.25">
      <c r="B66" s="114" t="str">
        <f>$B$5</f>
        <v>CATALOGO DE CONCEPTOS</v>
      </c>
      <c r="C66" s="114"/>
      <c r="D66" s="114"/>
      <c r="E66" s="114"/>
      <c r="F66" s="114"/>
      <c r="G66" s="114"/>
    </row>
    <row r="67" spans="2:7" s="13" customFormat="1" ht="14.25" x14ac:dyDescent="0.3">
      <c r="B67" s="14"/>
      <c r="C67" s="15"/>
      <c r="D67" s="15"/>
      <c r="E67" s="16"/>
      <c r="F67" s="66"/>
      <c r="G67" s="16"/>
    </row>
    <row r="68" spans="2:7" s="19" customFormat="1" ht="15" x14ac:dyDescent="0.2">
      <c r="B68" s="18"/>
      <c r="C68" s="116" t="str">
        <f>$C$7</f>
        <v>"CONSTRUCCIÓN DEL CENTRO DE ODONTOLOGÍA CLÍNICA (PRIMERA ETAPA)"</v>
      </c>
      <c r="D68" s="116"/>
      <c r="E68" s="116"/>
      <c r="F68" s="116"/>
      <c r="G68" s="116"/>
    </row>
    <row r="69" spans="2:7" s="13" customFormat="1" ht="18.75" customHeight="1" x14ac:dyDescent="0.3">
      <c r="B69" s="46"/>
      <c r="C69" s="106" t="s">
        <v>93</v>
      </c>
      <c r="D69" s="107"/>
      <c r="E69" s="108"/>
      <c r="F69" s="109"/>
      <c r="G69" s="110"/>
    </row>
    <row r="70" spans="2:7" s="13" customFormat="1" ht="15.75" customHeight="1" x14ac:dyDescent="0.2">
      <c r="B70" s="47"/>
      <c r="C70" s="111" t="str">
        <f>+C10</f>
        <v>EL PROYECTO "CONSTRUCCIÓN DEL CENTRO DE PATOLOGIA CLINICA (PRIMERA ETAPA)" CONTEMPLA LO SIGUIENTE: CONSTRUIR LA PLANTA BAJA EN OBRA NEGRA, CON UNA SUPERFICIE TOTAL DE 1670.39 M2., EN ESTA FASE INCLUYE LOS TRABAJOS DE; PRELIMINARES: LIMPIEZA, TRAZO, NIVELACIÓN, DESPALME DE TERRENO NATURAL (1985.55 M2); CIMENTACIÓN: ZAPATA CORRIDA, TRABE DE LIGA, CONTRATRABE DE CONCRETO F'C=250 KG/CM2, CON REFUERZO DE ACERO (1670.39 M2); ESTRUCTURA: COLUMNAS Y MUROS DE CARGA EN PLANTA BAJA, DE CONCRETO F'C=250 KG/CM2, CON REFUERZO DE ACERO (1670.39 M2), LOSA DE ENTREPISO DE 12 CM DE ESPESOR Y TRABES DE CONCRETO F'C=250 KG/CM2, CON REFUERZO DE ACERO (1452.79 M2); ALBAÑILERÍA: MURO DE TABIQUE ROJO, CASTILLO Y CADENA EN PLANTA BAJA, DE CONCRETO F'C=200 KG/CM2 CON REFUERZO DE ACERO (1670.39 M2)., INSTALACIÓN ELÉCTRICA; RAMAL PRINCIPAL EN PLANTA BAJA PARA SALIDA DE LUMINARIA, CONTACTO Y APAGADOR, CON TUBO PVC CONDUIT 13, 19 Y 25 MM (275.60 ML), INSTALACIÓN DE VOZ Y DATOS; RAMAL PRINCIPAL PARA SALIDAS DE RED Y DE VIDEO VIGILANCIA EN PLANTA BAJA, CON TUBO DE PVC CONDUIT DE 13, 19 Y 25 MM. (212.00 ML.), SALIDA SANITARIAS CON  RAMAL PRINCIPAL EN PLANTA BAJA CON TUBO DE PVC REFORZADO DE 2", 3" Y 4" (91.50 ML.), Y SALIDAS HIDRÁULICAS CON RAMAL PRINCIPAL EN PLANTA BAJA, CON TUBERÍA DE COBRE TIPO L DE 13, 19, 25, 38 Y 50 MM. (9.50 ML.), AL FINALIZAR LA OBRA SE TENDRA UN AVANCE DEL 31.88%, POR EL MOMENTO ESTE PROYECTO NO SERÁ FUNCIONAL Y OPERABLE PORQUE SE DARÁ INICIO CON LA PRIMERA ETAPA, PERO UNA VEZ QUE SE CONCLUYA CON TODAS LAS ETAPAS DEL PROYECTO AL 100%, SE TENDRÁ LA CAPACIDAD PARA OFERTAR UN EDIFICIO CON ESPACIOS EN ÓPTIMAS CONDICIONES QUE CONTARA CON 8 LABORATORIOS, 1 MÓDULO DE BAÑOS PARA MUJERES, 1 MÓDULO DE BAÑOS PARA HOMBRES, VESTIDORES HOMBRES, VESTIDORES MUJERES, CENTRAL, ALMACÉN, RPBI, CUARTO DE SERVICIOS GENERALES, CUARTO DE MÁQUINAS, ESCALERA, PASILLO Y VESTÍBULO EN LA PLANTA BAJA, Y CON 8 LABORATORIOS, 1 MÓDULO DE BAÑOS PARA MUJERES, 1 MÓDULO DE BAÑOS PARA HOMBRES, VESTIDORES HOMBRES, VESTIDORES MUJERES, CENTRAL, ALMACÉN, ESCALERA, PASILLO Y VESTÍBULO EN LA PLANTA ALTA, CON UN TOTAL DE 3346.67 M2 DE CONSTRUCCIÓN, QUE BENEFICIARÁ A UNA MATRÍCULA DE 853 ALUMNOS DE LA LICENCIATURA DE ODONTOLOGÍA. MISMA QUE SE LLEVARÁ A CABO EN CALLE GUILLERMO ROJAS MIJANGOS SIN NÚMERO, ESQ. AV. UNIVERSIDAD, COLONIA CD. UNIVERSITARIA, HEROICA CIUDAD DE MIAHUATLÁN DE PORFIRIO DÍAZ, MUNICIPIO DE MIAHUATLÁN DE PORFIRIO DÍAZ OAXACA, REGIÓN SIERRA SUR, C.P. 70805.</v>
      </c>
      <c r="D70" s="111"/>
      <c r="E70" s="111"/>
      <c r="F70" s="111"/>
      <c r="G70" s="111"/>
    </row>
    <row r="71" spans="2:7" s="13" customFormat="1" ht="12.75" x14ac:dyDescent="0.2">
      <c r="B71" s="48"/>
      <c r="C71" s="111"/>
      <c r="D71" s="111"/>
      <c r="E71" s="111"/>
      <c r="F71" s="111"/>
      <c r="G71" s="111"/>
    </row>
    <row r="72" spans="2:7" s="13" customFormat="1" ht="12.75" x14ac:dyDescent="0.2">
      <c r="B72" s="48"/>
      <c r="C72" s="111"/>
      <c r="D72" s="111"/>
      <c r="E72" s="111"/>
      <c r="F72" s="111"/>
      <c r="G72" s="111"/>
    </row>
    <row r="73" spans="2:7" s="13" customFormat="1" ht="12.75" x14ac:dyDescent="0.2">
      <c r="B73" s="48"/>
      <c r="C73" s="111"/>
      <c r="D73" s="111"/>
      <c r="E73" s="111"/>
      <c r="F73" s="111"/>
      <c r="G73" s="111"/>
    </row>
    <row r="74" spans="2:7" s="13" customFormat="1" ht="12.75" x14ac:dyDescent="0.2">
      <c r="B74" s="48"/>
      <c r="C74" s="111"/>
      <c r="D74" s="111"/>
      <c r="E74" s="111"/>
      <c r="F74" s="111"/>
      <c r="G74" s="111"/>
    </row>
    <row r="75" spans="2:7" s="13" customFormat="1" ht="12.75" x14ac:dyDescent="0.2">
      <c r="B75" s="48"/>
      <c r="C75" s="111"/>
      <c r="D75" s="111"/>
      <c r="E75" s="111"/>
      <c r="F75" s="111"/>
      <c r="G75" s="111"/>
    </row>
    <row r="76" spans="2:7" s="13" customFormat="1" ht="12.75" x14ac:dyDescent="0.2">
      <c r="B76" s="48"/>
      <c r="C76" s="111"/>
      <c r="D76" s="111"/>
      <c r="E76" s="111"/>
      <c r="F76" s="111"/>
      <c r="G76" s="111"/>
    </row>
    <row r="77" spans="2:7" s="13" customFormat="1" ht="12.75" x14ac:dyDescent="0.2">
      <c r="B77" s="48"/>
      <c r="C77" s="111"/>
      <c r="D77" s="111"/>
      <c r="E77" s="111"/>
      <c r="F77" s="111"/>
      <c r="G77" s="111"/>
    </row>
    <row r="78" spans="2:7" s="13" customFormat="1" ht="12.75" x14ac:dyDescent="0.2">
      <c r="B78" s="48"/>
      <c r="C78" s="111"/>
      <c r="D78" s="111"/>
      <c r="E78" s="111"/>
      <c r="F78" s="111"/>
      <c r="G78" s="111"/>
    </row>
    <row r="79" spans="2:7" s="13" customFormat="1" ht="12.75" x14ac:dyDescent="0.2">
      <c r="B79" s="48"/>
      <c r="C79" s="111"/>
      <c r="D79" s="111"/>
      <c r="E79" s="111"/>
      <c r="F79" s="111"/>
      <c r="G79" s="111"/>
    </row>
    <row r="80" spans="2:7" s="13" customFormat="1" ht="12.75" x14ac:dyDescent="0.2">
      <c r="B80" s="48"/>
      <c r="C80" s="111"/>
      <c r="D80" s="111"/>
      <c r="E80" s="111"/>
      <c r="F80" s="111"/>
      <c r="G80" s="111"/>
    </row>
    <row r="81" spans="1:7" s="13" customFormat="1" ht="12.75" x14ac:dyDescent="0.2">
      <c r="B81" s="48"/>
      <c r="C81" s="111"/>
      <c r="D81" s="111"/>
      <c r="E81" s="111"/>
      <c r="F81" s="111"/>
      <c r="G81" s="111"/>
    </row>
    <row r="82" spans="1:7" s="13" customFormat="1" ht="12.75" x14ac:dyDescent="0.2">
      <c r="B82" s="48"/>
      <c r="C82" s="111"/>
      <c r="D82" s="111"/>
      <c r="E82" s="111"/>
      <c r="F82" s="111"/>
      <c r="G82" s="111"/>
    </row>
    <row r="83" spans="1:7" s="13" customFormat="1" ht="12.75" x14ac:dyDescent="0.2">
      <c r="B83" s="48"/>
      <c r="C83" s="111"/>
      <c r="D83" s="111"/>
      <c r="E83" s="111"/>
      <c r="F83" s="111"/>
      <c r="G83" s="111"/>
    </row>
    <row r="84" spans="1:7" s="13" customFormat="1" ht="12.75" x14ac:dyDescent="0.2">
      <c r="B84" s="48"/>
      <c r="C84" s="111"/>
      <c r="D84" s="111"/>
      <c r="E84" s="111"/>
      <c r="F84" s="111"/>
      <c r="G84" s="111"/>
    </row>
    <row r="85" spans="1:7" s="13" customFormat="1" ht="12.75" x14ac:dyDescent="0.2">
      <c r="B85" s="48"/>
      <c r="C85" s="111"/>
      <c r="D85" s="111"/>
      <c r="E85" s="111"/>
      <c r="F85" s="111"/>
      <c r="G85" s="111"/>
    </row>
    <row r="86" spans="1:7" s="13" customFormat="1" ht="12.75" x14ac:dyDescent="0.2">
      <c r="B86" s="48"/>
      <c r="C86" s="111"/>
      <c r="D86" s="111"/>
      <c r="E86" s="111"/>
      <c r="F86" s="111"/>
      <c r="G86" s="111"/>
    </row>
    <row r="87" spans="1:7" s="13" customFormat="1" ht="12.75" x14ac:dyDescent="0.2">
      <c r="B87" s="48"/>
      <c r="C87" s="111"/>
      <c r="D87" s="111"/>
      <c r="E87" s="111"/>
      <c r="F87" s="111"/>
      <c r="G87" s="111"/>
    </row>
    <row r="88" spans="1:7" s="13" customFormat="1" ht="12.75" x14ac:dyDescent="0.2">
      <c r="B88" s="48"/>
      <c r="C88" s="111"/>
      <c r="D88" s="111"/>
      <c r="E88" s="111"/>
      <c r="F88" s="111"/>
      <c r="G88" s="111"/>
    </row>
    <row r="89" spans="1:7" s="13" customFormat="1" ht="12.75" x14ac:dyDescent="0.2">
      <c r="B89" s="48"/>
      <c r="C89" s="111"/>
      <c r="D89" s="111"/>
      <c r="E89" s="111"/>
      <c r="F89" s="111"/>
      <c r="G89" s="111"/>
    </row>
    <row r="90" spans="1:7" s="13" customFormat="1" ht="12.75" x14ac:dyDescent="0.2">
      <c r="B90" s="49"/>
      <c r="C90" s="112"/>
      <c r="D90" s="112"/>
      <c r="E90" s="112"/>
      <c r="F90" s="112"/>
      <c r="G90" s="112"/>
    </row>
    <row r="91" spans="1:7" s="4" customFormat="1" ht="12.75" customHeight="1" x14ac:dyDescent="0.2">
      <c r="B91" s="119" t="s">
        <v>11</v>
      </c>
      <c r="C91" s="119"/>
      <c r="D91" s="119"/>
      <c r="E91" s="119"/>
      <c r="F91" s="119"/>
      <c r="G91" s="119"/>
    </row>
    <row r="92" spans="1:7" s="4" customFormat="1" ht="12.75" x14ac:dyDescent="0.2">
      <c r="B92" s="89" t="s">
        <v>0</v>
      </c>
      <c r="C92" s="89" t="s">
        <v>12</v>
      </c>
      <c r="D92" s="89" t="s">
        <v>1</v>
      </c>
      <c r="E92" s="90" t="s">
        <v>4</v>
      </c>
      <c r="F92" s="89" t="s">
        <v>13</v>
      </c>
      <c r="G92" s="62" t="s">
        <v>14</v>
      </c>
    </row>
    <row r="93" spans="1:7" s="8" customFormat="1" x14ac:dyDescent="0.25">
      <c r="B93" s="98" t="s">
        <v>18</v>
      </c>
      <c r="C93" s="99" t="s">
        <v>19</v>
      </c>
      <c r="D93" s="100"/>
      <c r="E93" s="91"/>
      <c r="F93" s="91"/>
      <c r="G93" s="52"/>
    </row>
    <row r="94" spans="1:7" s="1" customFormat="1" ht="29.25" customHeight="1" x14ac:dyDescent="0.3">
      <c r="A94" s="8"/>
      <c r="B94" s="63" t="s">
        <v>26</v>
      </c>
      <c r="C94" s="80" t="s">
        <v>113</v>
      </c>
      <c r="D94" s="54" t="s">
        <v>5</v>
      </c>
      <c r="E94" s="93">
        <v>1985.55</v>
      </c>
      <c r="F94" s="92"/>
      <c r="G94" s="53">
        <f t="shared" ref="G94:G99" si="0">ROUND(E94*F94,2)</f>
        <v>0</v>
      </c>
    </row>
    <row r="95" spans="1:7" s="1" customFormat="1" ht="94.5" x14ac:dyDescent="0.3">
      <c r="A95" s="8"/>
      <c r="B95" s="63" t="s">
        <v>27</v>
      </c>
      <c r="C95" s="83" t="s">
        <v>70</v>
      </c>
      <c r="D95" s="54" t="s">
        <v>6</v>
      </c>
      <c r="E95" s="93">
        <v>948.44</v>
      </c>
      <c r="F95" s="92"/>
      <c r="G95" s="53">
        <f t="shared" si="0"/>
        <v>0</v>
      </c>
    </row>
    <row r="96" spans="1:7" ht="94.5" x14ac:dyDescent="0.3">
      <c r="A96" s="7"/>
      <c r="B96" s="63" t="s">
        <v>28</v>
      </c>
      <c r="C96" s="83" t="s">
        <v>71</v>
      </c>
      <c r="D96" s="54" t="s">
        <v>6</v>
      </c>
      <c r="E96" s="93">
        <v>1292.0299999999995</v>
      </c>
      <c r="F96" s="92"/>
      <c r="G96" s="53">
        <f t="shared" si="0"/>
        <v>0</v>
      </c>
    </row>
    <row r="97" spans="1:7" ht="81" x14ac:dyDescent="0.3">
      <c r="A97" s="7"/>
      <c r="B97" s="63" t="s">
        <v>29</v>
      </c>
      <c r="C97" s="80" t="s">
        <v>72</v>
      </c>
      <c r="D97" s="54" t="s">
        <v>6</v>
      </c>
      <c r="E97" s="93">
        <v>52.41</v>
      </c>
      <c r="F97" s="92"/>
      <c r="G97" s="53">
        <f t="shared" si="0"/>
        <v>0</v>
      </c>
    </row>
    <row r="98" spans="1:7" ht="108" x14ac:dyDescent="0.3">
      <c r="A98" s="7"/>
      <c r="B98" s="63" t="s">
        <v>30</v>
      </c>
      <c r="C98" s="80" t="s">
        <v>73</v>
      </c>
      <c r="D98" s="54" t="s">
        <v>6</v>
      </c>
      <c r="E98" s="93">
        <v>579.59999999999991</v>
      </c>
      <c r="F98" s="92"/>
      <c r="G98" s="53">
        <f t="shared" si="0"/>
        <v>0</v>
      </c>
    </row>
    <row r="99" spans="1:7" ht="40.5" x14ac:dyDescent="0.3">
      <c r="A99" s="7"/>
      <c r="B99" s="63" t="s">
        <v>31</v>
      </c>
      <c r="C99" s="80" t="s">
        <v>33</v>
      </c>
      <c r="D99" s="54" t="s">
        <v>5</v>
      </c>
      <c r="E99" s="93">
        <v>778.95000000000016</v>
      </c>
      <c r="F99" s="92"/>
      <c r="G99" s="53">
        <f t="shared" si="0"/>
        <v>0</v>
      </c>
    </row>
    <row r="100" spans="1:7" s="13" customFormat="1" ht="26.25" x14ac:dyDescent="0.2">
      <c r="B100" s="120" t="str">
        <f>$B$2</f>
        <v>UNIVERSIDAD DE LA SIERRA SUR</v>
      </c>
      <c r="C100" s="121"/>
      <c r="D100" s="121"/>
      <c r="E100" s="121"/>
      <c r="F100" s="121"/>
      <c r="G100" s="122"/>
    </row>
    <row r="101" spans="1:7" s="13" customFormat="1" x14ac:dyDescent="0.25">
      <c r="B101" s="123" t="str">
        <f>$B$4</f>
        <v>LICITACIÓN DE OBRA PÚBLICA ESTATAL LPEO-920046992-E1-2026</v>
      </c>
      <c r="C101" s="124"/>
      <c r="D101" s="124"/>
      <c r="E101" s="124"/>
      <c r="F101" s="124"/>
      <c r="G101" s="125"/>
    </row>
    <row r="102" spans="1:7" s="19" customFormat="1" ht="15" x14ac:dyDescent="0.2">
      <c r="B102" s="126" t="str">
        <f>+C7</f>
        <v>"CONSTRUCCIÓN DEL CENTRO DE ODONTOLOGÍA CLÍNICA (PRIMERA ETAPA)"</v>
      </c>
      <c r="C102" s="127"/>
      <c r="D102" s="127"/>
      <c r="E102" s="127"/>
      <c r="F102" s="127"/>
      <c r="G102" s="128"/>
    </row>
    <row r="103" spans="1:7" s="4" customFormat="1" ht="12.75" x14ac:dyDescent="0.2">
      <c r="B103" s="129" t="s">
        <v>11</v>
      </c>
      <c r="C103" s="129"/>
      <c r="D103" s="129"/>
      <c r="E103" s="129"/>
      <c r="F103" s="129"/>
      <c r="G103" s="129"/>
    </row>
    <row r="104" spans="1:7" s="4" customFormat="1" ht="12.75" x14ac:dyDescent="0.2">
      <c r="B104" s="103" t="s">
        <v>0</v>
      </c>
      <c r="C104" s="103" t="s">
        <v>12</v>
      </c>
      <c r="D104" s="103" t="s">
        <v>1</v>
      </c>
      <c r="E104" s="104" t="s">
        <v>4</v>
      </c>
      <c r="F104" s="103" t="s">
        <v>13</v>
      </c>
      <c r="G104" s="105" t="s">
        <v>14</v>
      </c>
    </row>
    <row r="105" spans="1:7" ht="40.5" x14ac:dyDescent="0.3">
      <c r="A105" s="7"/>
      <c r="B105" s="63" t="s">
        <v>32</v>
      </c>
      <c r="C105" s="80" t="s">
        <v>35</v>
      </c>
      <c r="D105" s="54" t="s">
        <v>5</v>
      </c>
      <c r="E105" s="93">
        <v>50.87</v>
      </c>
      <c r="F105" s="92"/>
      <c r="G105" s="53">
        <f t="shared" ref="G105:G120" si="1">ROUND(E105*F105,2)</f>
        <v>0</v>
      </c>
    </row>
    <row r="106" spans="1:7" ht="81" x14ac:dyDescent="0.3">
      <c r="A106" s="7"/>
      <c r="B106" s="63" t="s">
        <v>34</v>
      </c>
      <c r="C106" s="80" t="s">
        <v>85</v>
      </c>
      <c r="D106" s="54" t="s">
        <v>7</v>
      </c>
      <c r="E106" s="93">
        <v>565.24</v>
      </c>
      <c r="F106" s="92"/>
      <c r="G106" s="53">
        <f t="shared" si="1"/>
        <v>0</v>
      </c>
    </row>
    <row r="107" spans="1:7" ht="94.5" x14ac:dyDescent="0.3">
      <c r="A107" s="7"/>
      <c r="B107" s="63" t="s">
        <v>36</v>
      </c>
      <c r="C107" s="80" t="s">
        <v>86</v>
      </c>
      <c r="D107" s="54" t="s">
        <v>7</v>
      </c>
      <c r="E107" s="93">
        <v>16495.579999999998</v>
      </c>
      <c r="F107" s="92"/>
      <c r="G107" s="53">
        <f t="shared" si="1"/>
        <v>0</v>
      </c>
    </row>
    <row r="108" spans="1:7" ht="94.5" x14ac:dyDescent="0.3">
      <c r="A108" s="7"/>
      <c r="B108" s="63" t="s">
        <v>37</v>
      </c>
      <c r="C108" s="80" t="s">
        <v>87</v>
      </c>
      <c r="D108" s="54" t="s">
        <v>7</v>
      </c>
      <c r="E108" s="93">
        <v>10554.91</v>
      </c>
      <c r="F108" s="92"/>
      <c r="G108" s="53">
        <f t="shared" si="1"/>
        <v>0</v>
      </c>
    </row>
    <row r="109" spans="1:7" ht="94.5" x14ac:dyDescent="0.3">
      <c r="A109" s="7"/>
      <c r="B109" s="63" t="s">
        <v>38</v>
      </c>
      <c r="C109" s="80" t="s">
        <v>114</v>
      </c>
      <c r="D109" s="54" t="s">
        <v>7</v>
      </c>
      <c r="E109" s="93">
        <v>5417.0599999999968</v>
      </c>
      <c r="F109" s="92"/>
      <c r="G109" s="53">
        <f t="shared" si="1"/>
        <v>0</v>
      </c>
    </row>
    <row r="110" spans="1:7" ht="94.5" x14ac:dyDescent="0.3">
      <c r="A110" s="7"/>
      <c r="B110" s="63" t="s">
        <v>39</v>
      </c>
      <c r="C110" s="80" t="s">
        <v>115</v>
      </c>
      <c r="D110" s="54" t="s">
        <v>7</v>
      </c>
      <c r="E110" s="93">
        <v>4363.7</v>
      </c>
      <c r="F110" s="92"/>
      <c r="G110" s="53">
        <f t="shared" si="1"/>
        <v>0</v>
      </c>
    </row>
    <row r="111" spans="1:7" ht="54" x14ac:dyDescent="0.3">
      <c r="A111" s="7"/>
      <c r="B111" s="63" t="s">
        <v>40</v>
      </c>
      <c r="C111" s="80" t="s">
        <v>88</v>
      </c>
      <c r="D111" s="54" t="s">
        <v>5</v>
      </c>
      <c r="E111" s="93">
        <v>1304.4000000000001</v>
      </c>
      <c r="F111" s="92"/>
      <c r="G111" s="53">
        <f t="shared" si="1"/>
        <v>0</v>
      </c>
    </row>
    <row r="112" spans="1:7" ht="81" x14ac:dyDescent="0.3">
      <c r="A112" s="7"/>
      <c r="B112" s="63" t="s">
        <v>41</v>
      </c>
      <c r="C112" s="80" t="s">
        <v>89</v>
      </c>
      <c r="D112" s="54" t="s">
        <v>6</v>
      </c>
      <c r="E112" s="93">
        <v>261.17</v>
      </c>
      <c r="F112" s="92"/>
      <c r="G112" s="53">
        <f t="shared" si="1"/>
        <v>0</v>
      </c>
    </row>
    <row r="113" spans="1:7" ht="81" x14ac:dyDescent="0.3">
      <c r="A113" s="7"/>
      <c r="B113" s="63" t="s">
        <v>42</v>
      </c>
      <c r="C113" s="80" t="s">
        <v>90</v>
      </c>
      <c r="D113" s="54" t="s">
        <v>6</v>
      </c>
      <c r="E113" s="93">
        <v>29.62</v>
      </c>
      <c r="F113" s="92"/>
      <c r="G113" s="53">
        <f t="shared" si="1"/>
        <v>0</v>
      </c>
    </row>
    <row r="114" spans="1:7" ht="81" x14ac:dyDescent="0.3">
      <c r="A114" s="7"/>
      <c r="B114" s="63" t="s">
        <v>43</v>
      </c>
      <c r="C114" s="80" t="s">
        <v>91</v>
      </c>
      <c r="D114" s="54" t="s">
        <v>6</v>
      </c>
      <c r="E114" s="93">
        <v>3.85</v>
      </c>
      <c r="F114" s="92"/>
      <c r="G114" s="53">
        <f t="shared" si="1"/>
        <v>0</v>
      </c>
    </row>
    <row r="115" spans="1:7" ht="40.5" x14ac:dyDescent="0.3">
      <c r="A115" s="7"/>
      <c r="B115" s="63" t="s">
        <v>44</v>
      </c>
      <c r="C115" s="80" t="s">
        <v>116</v>
      </c>
      <c r="D115" s="54" t="s">
        <v>5</v>
      </c>
      <c r="E115" s="93">
        <v>42.32</v>
      </c>
      <c r="F115" s="92"/>
      <c r="G115" s="53">
        <f t="shared" si="1"/>
        <v>0</v>
      </c>
    </row>
    <row r="116" spans="1:7" ht="40.5" x14ac:dyDescent="0.3">
      <c r="A116" s="7"/>
      <c r="B116" s="63" t="s">
        <v>45</v>
      </c>
      <c r="C116" s="80" t="s">
        <v>128</v>
      </c>
      <c r="D116" s="54" t="s">
        <v>5</v>
      </c>
      <c r="E116" s="93">
        <v>326.89</v>
      </c>
      <c r="F116" s="92"/>
      <c r="G116" s="53">
        <f t="shared" si="1"/>
        <v>0</v>
      </c>
    </row>
    <row r="117" spans="1:7" ht="40.5" x14ac:dyDescent="0.3">
      <c r="A117" s="7"/>
      <c r="B117" s="63" t="s">
        <v>46</v>
      </c>
      <c r="C117" s="80" t="s">
        <v>146</v>
      </c>
      <c r="D117" s="54" t="s">
        <v>5</v>
      </c>
      <c r="E117" s="93">
        <v>2.3199999999999998</v>
      </c>
      <c r="F117" s="102"/>
      <c r="G117" s="53">
        <f t="shared" si="1"/>
        <v>0</v>
      </c>
    </row>
    <row r="118" spans="1:7" ht="67.5" x14ac:dyDescent="0.3">
      <c r="A118" s="7"/>
      <c r="B118" s="63" t="s">
        <v>118</v>
      </c>
      <c r="C118" s="80" t="s">
        <v>117</v>
      </c>
      <c r="D118" s="54" t="s">
        <v>8</v>
      </c>
      <c r="E118" s="93">
        <v>379.09999999999985</v>
      </c>
      <c r="F118" s="92"/>
      <c r="G118" s="53">
        <f t="shared" si="1"/>
        <v>0</v>
      </c>
    </row>
    <row r="119" spans="1:7" s="7" customFormat="1" ht="67.5" x14ac:dyDescent="0.25">
      <c r="B119" s="63" t="s">
        <v>142</v>
      </c>
      <c r="C119" s="80" t="s">
        <v>129</v>
      </c>
      <c r="D119" s="54" t="s">
        <v>8</v>
      </c>
      <c r="E119" s="93">
        <v>2.1</v>
      </c>
      <c r="F119" s="92"/>
      <c r="G119" s="53">
        <f t="shared" si="1"/>
        <v>0</v>
      </c>
    </row>
    <row r="120" spans="1:7" s="7" customFormat="1" ht="54" x14ac:dyDescent="0.25">
      <c r="B120" s="63" t="s">
        <v>143</v>
      </c>
      <c r="C120" s="80" t="s">
        <v>25</v>
      </c>
      <c r="D120" s="54" t="s">
        <v>8</v>
      </c>
      <c r="E120" s="93">
        <v>55.8</v>
      </c>
      <c r="F120" s="92"/>
      <c r="G120" s="53">
        <f t="shared" si="1"/>
        <v>0</v>
      </c>
    </row>
    <row r="121" spans="1:7" s="5" customFormat="1" x14ac:dyDescent="0.2">
      <c r="A121" s="64"/>
      <c r="B121" s="54"/>
      <c r="C121" s="99" t="s">
        <v>15</v>
      </c>
      <c r="D121" s="55"/>
      <c r="E121" s="93"/>
      <c r="F121" s="92"/>
      <c r="G121" s="61">
        <f>SUM(G94:G120)</f>
        <v>0</v>
      </c>
    </row>
    <row r="122" spans="1:7" ht="14.25" x14ac:dyDescent="0.3">
      <c r="A122" s="7"/>
      <c r="B122" s="101" t="s">
        <v>20</v>
      </c>
      <c r="C122" s="99" t="s">
        <v>21</v>
      </c>
      <c r="D122" s="55"/>
      <c r="E122" s="93"/>
      <c r="F122" s="92"/>
      <c r="G122" s="94"/>
    </row>
    <row r="123" spans="1:7" ht="94.5" x14ac:dyDescent="0.3">
      <c r="A123" s="7"/>
      <c r="B123" s="63" t="s">
        <v>47</v>
      </c>
      <c r="C123" s="80" t="s">
        <v>147</v>
      </c>
      <c r="D123" s="54" t="s">
        <v>5</v>
      </c>
      <c r="E123" s="93">
        <v>364.23</v>
      </c>
      <c r="F123" s="92"/>
      <c r="G123" s="53">
        <f>ROUND(E123*F123,2)</f>
        <v>0</v>
      </c>
    </row>
    <row r="124" spans="1:7" ht="94.5" x14ac:dyDescent="0.3">
      <c r="A124" s="7"/>
      <c r="B124" s="63" t="s">
        <v>48</v>
      </c>
      <c r="C124" s="80" t="s">
        <v>101</v>
      </c>
      <c r="D124" s="54" t="s">
        <v>5</v>
      </c>
      <c r="E124" s="93">
        <v>355.16</v>
      </c>
      <c r="F124" s="92"/>
      <c r="G124" s="53">
        <f>ROUND(E124*F124,2)</f>
        <v>0</v>
      </c>
    </row>
    <row r="125" spans="1:7" ht="108" x14ac:dyDescent="0.3">
      <c r="A125" s="7"/>
      <c r="B125" s="63" t="s">
        <v>49</v>
      </c>
      <c r="C125" s="80" t="s">
        <v>148</v>
      </c>
      <c r="D125" s="54" t="s">
        <v>5</v>
      </c>
      <c r="E125" s="93">
        <v>1062.97</v>
      </c>
      <c r="F125" s="92"/>
      <c r="G125" s="53">
        <f>ROUND(E125*F125,2)</f>
        <v>0</v>
      </c>
    </row>
    <row r="126" spans="1:7" ht="108" x14ac:dyDescent="0.3">
      <c r="A126" s="7"/>
      <c r="B126" s="63" t="s">
        <v>50</v>
      </c>
      <c r="C126" s="80" t="s">
        <v>149</v>
      </c>
      <c r="D126" s="54" t="s">
        <v>5</v>
      </c>
      <c r="E126" s="93">
        <v>1203.9100000000001</v>
      </c>
      <c r="F126" s="92"/>
      <c r="G126" s="53">
        <f t="shared" ref="G126:G130" si="2">ROUND(E126*F126,2)</f>
        <v>0</v>
      </c>
    </row>
    <row r="127" spans="1:7" ht="81" x14ac:dyDescent="0.3">
      <c r="A127" s="7"/>
      <c r="B127" s="63" t="s">
        <v>51</v>
      </c>
      <c r="C127" s="80" t="s">
        <v>84</v>
      </c>
      <c r="D127" s="54" t="s">
        <v>7</v>
      </c>
      <c r="E127" s="93">
        <v>1725.4499999999998</v>
      </c>
      <c r="F127" s="92"/>
      <c r="G127" s="53">
        <f t="shared" si="2"/>
        <v>0</v>
      </c>
    </row>
    <row r="128" spans="1:7" ht="108" x14ac:dyDescent="0.3">
      <c r="A128" s="7"/>
      <c r="B128" s="63" t="s">
        <v>52</v>
      </c>
      <c r="C128" s="80" t="s">
        <v>109</v>
      </c>
      <c r="D128" s="54" t="s">
        <v>7</v>
      </c>
      <c r="E128" s="93">
        <v>23794.97</v>
      </c>
      <c r="F128" s="92"/>
      <c r="G128" s="53">
        <f>ROUND(E128*F128,2)</f>
        <v>0</v>
      </c>
    </row>
    <row r="129" spans="1:7" ht="108" x14ac:dyDescent="0.3">
      <c r="A129" s="7"/>
      <c r="B129" s="63" t="s">
        <v>53</v>
      </c>
      <c r="C129" s="80" t="s">
        <v>110</v>
      </c>
      <c r="D129" s="54" t="s">
        <v>7</v>
      </c>
      <c r="E129" s="93">
        <v>11483.7</v>
      </c>
      <c r="F129" s="92"/>
      <c r="G129" s="53">
        <f>ROUND(E129*F129,2)</f>
        <v>0</v>
      </c>
    </row>
    <row r="130" spans="1:7" ht="108" x14ac:dyDescent="0.3">
      <c r="A130" s="7"/>
      <c r="B130" s="63" t="s">
        <v>54</v>
      </c>
      <c r="C130" s="80" t="s">
        <v>119</v>
      </c>
      <c r="D130" s="54" t="s">
        <v>7</v>
      </c>
      <c r="E130" s="93">
        <v>21248.6</v>
      </c>
      <c r="F130" s="92"/>
      <c r="G130" s="53">
        <f t="shared" si="2"/>
        <v>0</v>
      </c>
    </row>
    <row r="131" spans="1:7" ht="108" x14ac:dyDescent="0.3">
      <c r="A131" s="7"/>
      <c r="B131" s="63" t="s">
        <v>55</v>
      </c>
      <c r="C131" s="80" t="s">
        <v>120</v>
      </c>
      <c r="D131" s="54" t="s">
        <v>7</v>
      </c>
      <c r="E131" s="93">
        <v>9056.07</v>
      </c>
      <c r="F131" s="92"/>
      <c r="G131" s="53">
        <f>ROUND(E131*F131,2)</f>
        <v>0</v>
      </c>
    </row>
    <row r="132" spans="1:7" ht="148.5" x14ac:dyDescent="0.3">
      <c r="A132" s="7"/>
      <c r="B132" s="63" t="s">
        <v>56</v>
      </c>
      <c r="C132" s="80" t="s">
        <v>74</v>
      </c>
      <c r="D132" s="54" t="s">
        <v>6</v>
      </c>
      <c r="E132" s="93">
        <v>272.39999999999998</v>
      </c>
      <c r="F132" s="92"/>
      <c r="G132" s="53">
        <f>ROUND(E132*F132,2)</f>
        <v>0</v>
      </c>
    </row>
    <row r="133" spans="1:7" ht="94.5" x14ac:dyDescent="0.3">
      <c r="A133" s="7"/>
      <c r="B133" s="63" t="s">
        <v>57</v>
      </c>
      <c r="C133" s="80" t="s">
        <v>75</v>
      </c>
      <c r="D133" s="54" t="s">
        <v>6</v>
      </c>
      <c r="E133" s="93">
        <v>79.64</v>
      </c>
      <c r="F133" s="92"/>
      <c r="G133" s="53">
        <f>ROUND(E133*F133,2)</f>
        <v>0</v>
      </c>
    </row>
    <row r="134" spans="1:7" ht="14.25" x14ac:dyDescent="0.3">
      <c r="A134" s="7"/>
      <c r="B134" s="54"/>
      <c r="C134" s="99" t="s">
        <v>16</v>
      </c>
      <c r="D134" s="55"/>
      <c r="E134" s="93"/>
      <c r="F134" s="92"/>
      <c r="G134" s="61">
        <f>SUM(G123:G133)</f>
        <v>0</v>
      </c>
    </row>
    <row r="135" spans="1:7" s="7" customFormat="1" x14ac:dyDescent="0.25">
      <c r="B135" s="85" t="s">
        <v>22</v>
      </c>
      <c r="C135" s="86" t="s">
        <v>77</v>
      </c>
      <c r="D135" s="57"/>
      <c r="E135" s="93"/>
      <c r="F135" s="92"/>
      <c r="G135" s="94"/>
    </row>
    <row r="136" spans="1:7" s="7" customFormat="1" ht="94.5" x14ac:dyDescent="0.25">
      <c r="B136" s="63" t="s">
        <v>102</v>
      </c>
      <c r="C136" s="80" t="s">
        <v>121</v>
      </c>
      <c r="D136" s="54" t="s">
        <v>5</v>
      </c>
      <c r="E136" s="93">
        <v>850</v>
      </c>
      <c r="F136" s="92"/>
      <c r="G136" s="53">
        <f>ROUND(E136*F136,2)</f>
        <v>0</v>
      </c>
    </row>
    <row r="137" spans="1:7" ht="81" x14ac:dyDescent="0.3">
      <c r="A137" s="7"/>
      <c r="B137" s="63" t="s">
        <v>103</v>
      </c>
      <c r="C137" s="80" t="s">
        <v>122</v>
      </c>
      <c r="D137" s="54" t="s">
        <v>8</v>
      </c>
      <c r="E137" s="93">
        <v>40.04</v>
      </c>
      <c r="F137" s="92"/>
      <c r="G137" s="53">
        <f>ROUND(E137*F137,2)</f>
        <v>0</v>
      </c>
    </row>
    <row r="138" spans="1:7" s="6" customFormat="1" ht="81" x14ac:dyDescent="0.2">
      <c r="B138" s="63" t="s">
        <v>104</v>
      </c>
      <c r="C138" s="80" t="s">
        <v>130</v>
      </c>
      <c r="D138" s="54" t="s">
        <v>8</v>
      </c>
      <c r="E138" s="93">
        <v>113.96000000000001</v>
      </c>
      <c r="F138" s="92"/>
      <c r="G138" s="53">
        <f>ROUND(E138*F138,2)</f>
        <v>0</v>
      </c>
    </row>
    <row r="139" spans="1:7" s="6" customFormat="1" ht="81" x14ac:dyDescent="0.2">
      <c r="B139" s="63" t="s">
        <v>105</v>
      </c>
      <c r="C139" s="80" t="s">
        <v>131</v>
      </c>
      <c r="D139" s="54" t="s">
        <v>8</v>
      </c>
      <c r="E139" s="93">
        <v>58.52</v>
      </c>
      <c r="F139" s="92"/>
      <c r="G139" s="53">
        <f>ROUND(E139*F139,2)</f>
        <v>0</v>
      </c>
    </row>
    <row r="140" spans="1:7" s="6" customFormat="1" ht="81" x14ac:dyDescent="0.2">
      <c r="B140" s="63" t="s">
        <v>106</v>
      </c>
      <c r="C140" s="80" t="s">
        <v>132</v>
      </c>
      <c r="D140" s="54" t="s">
        <v>8</v>
      </c>
      <c r="E140" s="93">
        <v>64.680000000000007</v>
      </c>
      <c r="F140" s="92"/>
      <c r="G140" s="53">
        <f t="shared" ref="G140" si="3">ROUND(E140*F140,2)</f>
        <v>0</v>
      </c>
    </row>
    <row r="141" spans="1:7" s="6" customFormat="1" ht="81" x14ac:dyDescent="0.2">
      <c r="B141" s="63" t="s">
        <v>107</v>
      </c>
      <c r="C141" s="80" t="s">
        <v>133</v>
      </c>
      <c r="D141" s="54" t="s">
        <v>8</v>
      </c>
      <c r="E141" s="93">
        <v>559.40000000000009</v>
      </c>
      <c r="F141" s="92"/>
      <c r="G141" s="53">
        <f>ROUND(E141*F141,2)</f>
        <v>0</v>
      </c>
    </row>
    <row r="142" spans="1:7" s="6" customFormat="1" x14ac:dyDescent="0.2">
      <c r="B142" s="54"/>
      <c r="C142" s="99" t="s">
        <v>76</v>
      </c>
      <c r="D142" s="55"/>
      <c r="E142" s="93"/>
      <c r="F142" s="92"/>
      <c r="G142" s="61">
        <f>SUM(G136:G141)</f>
        <v>0</v>
      </c>
    </row>
    <row r="143" spans="1:7" s="6" customFormat="1" x14ac:dyDescent="0.2">
      <c r="B143" s="58" t="s">
        <v>58</v>
      </c>
      <c r="C143" s="87" t="s">
        <v>123</v>
      </c>
      <c r="D143" s="54"/>
      <c r="E143" s="93"/>
      <c r="F143" s="92"/>
      <c r="G143" s="94"/>
    </row>
    <row r="144" spans="1:7" s="6" customFormat="1" x14ac:dyDescent="0.2">
      <c r="B144" s="58"/>
      <c r="C144" s="84" t="s">
        <v>78</v>
      </c>
      <c r="D144" s="54"/>
      <c r="E144" s="93"/>
      <c r="F144" s="92"/>
      <c r="G144" s="91"/>
    </row>
    <row r="145" spans="2:7" s="6" customFormat="1" ht="108" x14ac:dyDescent="0.2">
      <c r="B145" s="63" t="s">
        <v>59</v>
      </c>
      <c r="C145" s="80" t="s">
        <v>83</v>
      </c>
      <c r="D145" s="54" t="s">
        <v>24</v>
      </c>
      <c r="E145" s="93">
        <v>16</v>
      </c>
      <c r="F145" s="92"/>
      <c r="G145" s="53">
        <f>ROUND(E145*F145,2)</f>
        <v>0</v>
      </c>
    </row>
    <row r="146" spans="2:7" s="6" customFormat="1" ht="121.5" x14ac:dyDescent="0.2">
      <c r="B146" s="63" t="s">
        <v>60</v>
      </c>
      <c r="C146" s="80" t="s">
        <v>92</v>
      </c>
      <c r="D146" s="54" t="s">
        <v>9</v>
      </c>
      <c r="E146" s="93">
        <v>16</v>
      </c>
      <c r="F146" s="92"/>
      <c r="G146" s="53">
        <f t="shared" ref="G146:G148" si="4">ROUND(E146*F146,2)</f>
        <v>0</v>
      </c>
    </row>
    <row r="147" spans="2:7" s="6" customFormat="1" ht="148.5" x14ac:dyDescent="0.2">
      <c r="B147" s="63" t="s">
        <v>61</v>
      </c>
      <c r="C147" s="80" t="s">
        <v>82</v>
      </c>
      <c r="D147" s="54" t="s">
        <v>24</v>
      </c>
      <c r="E147" s="93">
        <v>72</v>
      </c>
      <c r="F147" s="92"/>
      <c r="G147" s="53">
        <f t="shared" si="4"/>
        <v>0</v>
      </c>
    </row>
    <row r="148" spans="2:7" s="6" customFormat="1" ht="121.5" x14ac:dyDescent="0.2">
      <c r="B148" s="63" t="s">
        <v>62</v>
      </c>
      <c r="C148" s="80" t="s">
        <v>111</v>
      </c>
      <c r="D148" s="54" t="s">
        <v>24</v>
      </c>
      <c r="E148" s="93">
        <v>62</v>
      </c>
      <c r="F148" s="92"/>
      <c r="G148" s="53">
        <f t="shared" si="4"/>
        <v>0</v>
      </c>
    </row>
    <row r="149" spans="2:7" s="6" customFormat="1" ht="108" x14ac:dyDescent="0.2">
      <c r="B149" s="63" t="s">
        <v>63</v>
      </c>
      <c r="C149" s="80" t="s">
        <v>112</v>
      </c>
      <c r="D149" s="54" t="s">
        <v>24</v>
      </c>
      <c r="E149" s="93">
        <v>18</v>
      </c>
      <c r="F149" s="92"/>
      <c r="G149" s="53">
        <f>ROUND(E149*F149,2)</f>
        <v>0</v>
      </c>
    </row>
    <row r="150" spans="2:7" s="6" customFormat="1" x14ac:dyDescent="0.2">
      <c r="B150" s="54"/>
      <c r="C150" s="84" t="s">
        <v>79</v>
      </c>
      <c r="D150" s="55"/>
      <c r="E150" s="93"/>
      <c r="F150" s="92"/>
      <c r="G150" s="61">
        <f>SUM(G145:G149)</f>
        <v>0</v>
      </c>
    </row>
    <row r="151" spans="2:7" s="6" customFormat="1" x14ac:dyDescent="0.2">
      <c r="B151" s="85"/>
      <c r="C151" s="86" t="s">
        <v>80</v>
      </c>
      <c r="D151" s="54"/>
      <c r="E151" s="93"/>
      <c r="F151" s="92"/>
      <c r="G151" s="94"/>
    </row>
    <row r="152" spans="2:7" s="6" customFormat="1" ht="94.5" x14ac:dyDescent="0.2">
      <c r="B152" s="63" t="s">
        <v>64</v>
      </c>
      <c r="C152" s="80" t="s">
        <v>134</v>
      </c>
      <c r="D152" s="54" t="s">
        <v>9</v>
      </c>
      <c r="E152" s="93">
        <v>12</v>
      </c>
      <c r="F152" s="92"/>
      <c r="G152" s="53">
        <f>ROUND(E152*F152,2)</f>
        <v>0</v>
      </c>
    </row>
    <row r="153" spans="2:7" s="6" customFormat="1" ht="94.5" x14ac:dyDescent="0.2">
      <c r="B153" s="63" t="s">
        <v>65</v>
      </c>
      <c r="C153" s="80" t="s">
        <v>135</v>
      </c>
      <c r="D153" s="54" t="s">
        <v>9</v>
      </c>
      <c r="E153" s="93">
        <v>11</v>
      </c>
      <c r="F153" s="92"/>
      <c r="G153" s="53">
        <f>ROUND(E153*F153,2)</f>
        <v>0</v>
      </c>
    </row>
    <row r="154" spans="2:7" s="6" customFormat="1" ht="94.5" x14ac:dyDescent="0.2">
      <c r="B154" s="63" t="s">
        <v>66</v>
      </c>
      <c r="C154" s="80" t="s">
        <v>140</v>
      </c>
      <c r="D154" s="54" t="s">
        <v>9</v>
      </c>
      <c r="E154" s="93">
        <v>11</v>
      </c>
      <c r="F154" s="92"/>
      <c r="G154" s="53">
        <f t="shared" ref="G154:G157" si="5">ROUND(E154*F154,2)</f>
        <v>0</v>
      </c>
    </row>
    <row r="155" spans="2:7" s="6" customFormat="1" ht="94.5" x14ac:dyDescent="0.2">
      <c r="B155" s="63" t="s">
        <v>67</v>
      </c>
      <c r="C155" s="80" t="s">
        <v>141</v>
      </c>
      <c r="D155" s="54" t="s">
        <v>9</v>
      </c>
      <c r="E155" s="93">
        <v>8</v>
      </c>
      <c r="F155" s="92"/>
      <c r="G155" s="53">
        <f t="shared" si="5"/>
        <v>0</v>
      </c>
    </row>
    <row r="156" spans="2:7" s="6" customFormat="1" ht="81" x14ac:dyDescent="0.2">
      <c r="B156" s="63" t="s">
        <v>68</v>
      </c>
      <c r="C156" s="80" t="s">
        <v>136</v>
      </c>
      <c r="D156" s="54" t="s">
        <v>3</v>
      </c>
      <c r="E156" s="93">
        <v>3</v>
      </c>
      <c r="F156" s="92"/>
      <c r="G156" s="53">
        <f>ROUND(E156*F156,2)</f>
        <v>0</v>
      </c>
    </row>
    <row r="157" spans="2:7" s="6" customFormat="1" ht="81" x14ac:dyDescent="0.2">
      <c r="B157" s="63" t="s">
        <v>144</v>
      </c>
      <c r="C157" s="80" t="s">
        <v>137</v>
      </c>
      <c r="D157" s="54" t="s">
        <v>3</v>
      </c>
      <c r="E157" s="93">
        <v>3</v>
      </c>
      <c r="F157" s="92"/>
      <c r="G157" s="53">
        <f t="shared" si="5"/>
        <v>0</v>
      </c>
    </row>
    <row r="158" spans="2:7" s="6" customFormat="1" ht="81" x14ac:dyDescent="0.2">
      <c r="B158" s="63" t="s">
        <v>145</v>
      </c>
      <c r="C158" s="80" t="s">
        <v>138</v>
      </c>
      <c r="D158" s="54" t="s">
        <v>3</v>
      </c>
      <c r="E158" s="93">
        <v>14</v>
      </c>
      <c r="F158" s="92"/>
      <c r="G158" s="53">
        <f>ROUND(E158*F158,2)</f>
        <v>0</v>
      </c>
    </row>
    <row r="159" spans="2:7" s="6" customFormat="1" x14ac:dyDescent="0.2">
      <c r="B159" s="54"/>
      <c r="C159" s="84" t="s">
        <v>81</v>
      </c>
      <c r="D159" s="55"/>
      <c r="E159" s="93"/>
      <c r="F159" s="92"/>
      <c r="G159" s="56">
        <f>SUM(G152:G158)</f>
        <v>0</v>
      </c>
    </row>
    <row r="160" spans="2:7" s="6" customFormat="1" x14ac:dyDescent="0.2">
      <c r="B160" s="54"/>
      <c r="C160" s="84" t="s">
        <v>17</v>
      </c>
      <c r="D160" s="55"/>
      <c r="E160" s="93"/>
      <c r="F160" s="92"/>
      <c r="G160" s="56">
        <f>+G159+G150</f>
        <v>0</v>
      </c>
    </row>
    <row r="161" spans="1:10" s="6" customFormat="1" x14ac:dyDescent="0.2">
      <c r="B161" s="51"/>
      <c r="C161" s="59" t="s">
        <v>23</v>
      </c>
      <c r="D161" s="50"/>
      <c r="E161" s="92"/>
      <c r="F161" s="93"/>
      <c r="G161" s="56">
        <f>G121+G134+G142+G150+G159</f>
        <v>0</v>
      </c>
      <c r="H161" s="95"/>
      <c r="I161" s="95"/>
      <c r="J161" s="97"/>
    </row>
    <row r="162" spans="1:10" s="6" customFormat="1" x14ac:dyDescent="0.2">
      <c r="B162" s="51"/>
      <c r="C162" s="60" t="s">
        <v>69</v>
      </c>
      <c r="D162" s="50"/>
      <c r="E162" s="92"/>
      <c r="F162" s="93"/>
      <c r="G162" s="56">
        <f>ROUND((G161*0.16),2)</f>
        <v>0</v>
      </c>
    </row>
    <row r="163" spans="1:10" s="6" customFormat="1" x14ac:dyDescent="0.2">
      <c r="B163" s="51"/>
      <c r="C163" s="60" t="s">
        <v>2</v>
      </c>
      <c r="D163" s="50"/>
      <c r="E163" s="92"/>
      <c r="F163" s="93"/>
      <c r="G163" s="56">
        <f>G161+G162</f>
        <v>0</v>
      </c>
    </row>
    <row r="164" spans="1:10" ht="14.25" x14ac:dyDescent="0.3">
      <c r="A164" s="7"/>
      <c r="B164" s="51"/>
      <c r="C164" s="50"/>
      <c r="D164" s="50"/>
      <c r="E164" s="82"/>
      <c r="F164" s="81"/>
      <c r="G164" s="82"/>
      <c r="H164" s="96"/>
      <c r="I164" s="96"/>
      <c r="J164" s="96"/>
    </row>
    <row r="165" spans="1:10" s="3" customFormat="1" ht="12.75" x14ac:dyDescent="0.2">
      <c r="B165" s="117"/>
      <c r="C165" s="118"/>
      <c r="D165" s="118"/>
      <c r="E165" s="118"/>
      <c r="F165" s="118"/>
      <c r="G165" s="118"/>
    </row>
  </sheetData>
  <mergeCells count="18">
    <mergeCell ref="B165:G165"/>
    <mergeCell ref="B91:G91"/>
    <mergeCell ref="B100:G100"/>
    <mergeCell ref="B101:G101"/>
    <mergeCell ref="B102:G102"/>
    <mergeCell ref="B103:G103"/>
    <mergeCell ref="C70:G90"/>
    <mergeCell ref="B2:G2"/>
    <mergeCell ref="B3:G3"/>
    <mergeCell ref="B4:G4"/>
    <mergeCell ref="B5:G5"/>
    <mergeCell ref="C7:G7"/>
    <mergeCell ref="C10:G34"/>
    <mergeCell ref="B63:G63"/>
    <mergeCell ref="B64:G64"/>
    <mergeCell ref="B65:G65"/>
    <mergeCell ref="B66:G66"/>
    <mergeCell ref="C68:G68"/>
  </mergeCells>
  <printOptions horizontalCentered="1" verticalCentered="1" gridLines="1"/>
  <pageMargins left="0.39370078740157483" right="0.39370078740157483" top="0.39370078740157483" bottom="0.39370078740157483" header="0.31496062992125984" footer="0.31496062992125984"/>
  <pageSetup scale="85" orientation="portrait" r:id="rId1"/>
  <headerFooter scaleWithDoc="0" alignWithMargins="0">
    <oddFooter>&amp;R&amp;"Century Gothic,Normal"&amp;7
&amp;8hoja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
  <sheetViews>
    <sheetView workbookViewId="0">
      <selection activeCell="C42" sqref="C42"/>
    </sheetView>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CATALOGO ODONTOLOGIA</vt:lpstr>
      <vt:lpstr>Hoja1</vt:lpstr>
      <vt:lpstr>'CATALOGO ODONTOLOGIA'!Área_de_impresión</vt:lpstr>
      <vt:lpstr>'CATALOGO ODONTOLOGIA'!Títulos_a_imprimir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Arq. Jorge Menes;Arq. Raquel Lopez</dc:creator>
  <cp:lastModifiedBy>unsis</cp:lastModifiedBy>
  <cp:lastPrinted>2026-08-07T17:23:49Z</cp:lastPrinted>
  <dcterms:created xsi:type="dcterms:W3CDTF">2006-08-08T15:12:16Z</dcterms:created>
  <dcterms:modified xsi:type="dcterms:W3CDTF">2026-08-15T02:15:43Z</dcterms:modified>
</cp:coreProperties>
</file>